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28920" yWindow="-120" windowWidth="29040" windowHeight="15840" tabRatio="719"/>
  </bookViews>
  <sheets>
    <sheet name="減免要否判定表" sheetId="1" r:id="rId1"/>
    <sheet name="入力例" sheetId="9" r:id="rId2"/>
  </sheets>
  <definedNames>
    <definedName name="_xlnm.Print_Area" localSheetId="0">減免要否判定表!$A$1:$BH$60</definedName>
    <definedName name="_xlnm.Print_Area" localSheetId="1">入力例!$A$1:$BH$59</definedName>
    <definedName name="減免申請する税額" localSheetId="1">入力例!$D$47</definedName>
    <definedName name="減免申請する税額">減免要否判定表!$D$49</definedName>
    <definedName name="主たる生計維持者の合計所得金額" localSheetId="1">入力例!$D$24</definedName>
    <definedName name="主たる生計維持者の合計所得金額">減免要否判定表!$D$26</definedName>
    <definedName name="世帯の合計所得金額" localSheetId="1">入力例!$AH$24</definedName>
    <definedName name="世帯の合計所得金額">減免要否判定表!$AH$26</definedName>
    <definedName name="補填されるべき金額" localSheetId="1">入力例!$Y$19</definedName>
    <definedName name="補填されるべき金額">減免要否判定表!$Y$21</definedName>
    <definedName name="令和2年中収入見込み額の合計" localSheetId="1">入力例!$N$16</definedName>
    <definedName name="令和2年中収入見込み額の合計">減免要否判定表!$N$18</definedName>
    <definedName name="令和元年中収入額の合計" localSheetId="1">入力例!$AD$16</definedName>
    <definedName name="令和元年中収入額の合計">減免要否判定表!$AD$18</definedName>
    <definedName name="令和元年中所得額の合計" localSheetId="1">入力例!$AT$16</definedName>
    <definedName name="令和元年中所得額の合計">減免要否判定表!$AT$18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8" i="1" l="1"/>
  <c r="J8" i="1"/>
  <c r="N16" i="9" l="1"/>
  <c r="AT18" i="1" l="1"/>
  <c r="N18" i="1"/>
  <c r="J14" i="1"/>
  <c r="J10" i="1"/>
  <c r="J12" i="1"/>
  <c r="B55" i="9"/>
  <c r="B35" i="9"/>
  <c r="BE34" i="9" s="1"/>
  <c r="J14" i="9"/>
  <c r="J12" i="9"/>
  <c r="J10" i="9"/>
  <c r="J8" i="9"/>
  <c r="B37" i="1"/>
  <c r="BE36" i="1" s="1"/>
  <c r="B33" i="1" l="1"/>
  <c r="AT16" i="9"/>
  <c r="B51" i="9" s="1"/>
  <c r="Q58" i="9" s="1"/>
  <c r="AD16" i="9"/>
  <c r="Z31" i="9" s="1"/>
  <c r="Z33" i="1"/>
  <c r="B56" i="1"/>
  <c r="B53" i="1"/>
  <c r="B39" i="9" l="1"/>
  <c r="BE38" i="9" s="1"/>
  <c r="Q58" i="1"/>
  <c r="BE32" i="1"/>
  <c r="B41" i="1"/>
  <c r="BE40" i="1" s="1"/>
  <c r="Q43" i="1" l="1"/>
  <c r="B31" i="9"/>
  <c r="BE30" i="9"/>
  <c r="Q41" i="9" s="1"/>
</calcChain>
</file>

<file path=xl/comments1.xml><?xml version="1.0" encoding="utf-8"?>
<comments xmlns="http://schemas.openxmlformats.org/spreadsheetml/2006/main">
  <authors>
    <author>作成者</author>
  </authors>
  <commentList>
    <comment ref="L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赤の太枠内を入力してください（以下、同様）</t>
        </r>
      </text>
    </comment>
    <comment ref="J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×が表示される場合は、前年比10分の3以上の減少見込みではないため、合計額の欄には足されません。</t>
        </r>
      </text>
    </comment>
    <comment ref="AH2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「C」は減免額の算出のみに使用するため、判定のみの場合、入力する必要はありません。</t>
        </r>
      </text>
    </comment>
    <comment ref="AX4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該当する場合は、プルダウンから「該当」を選択してください。</t>
        </r>
      </text>
    </comment>
  </commentList>
</comments>
</file>

<file path=xl/sharedStrings.xml><?xml version="1.0" encoding="utf-8"?>
<sst xmlns="http://schemas.openxmlformats.org/spreadsheetml/2006/main" count="167" uniqueCount="62">
  <si>
    <t>C</t>
    <phoneticPr fontId="1"/>
  </si>
  <si>
    <t>D</t>
    <phoneticPr fontId="1"/>
  </si>
  <si>
    <t>判定結果</t>
    <rPh sb="0" eb="2">
      <t>ハンテイ</t>
    </rPh>
    <rPh sb="2" eb="4">
      <t>ケッカ</t>
    </rPh>
    <phoneticPr fontId="1"/>
  </si>
  <si>
    <t>B</t>
    <phoneticPr fontId="1"/>
  </si>
  <si>
    <t>A</t>
    <phoneticPr fontId="1"/>
  </si>
  <si>
    <t>円</t>
    <rPh sb="0" eb="1">
      <t>エン</t>
    </rPh>
    <phoneticPr fontId="1"/>
  </si>
  <si>
    <t>（２） 減免要否判定</t>
    <rPh sb="4" eb="6">
      <t>ゲンメン</t>
    </rPh>
    <rPh sb="6" eb="8">
      <t>ヨウヒ</t>
    </rPh>
    <rPh sb="8" eb="10">
      <t>ハンテイ</t>
    </rPh>
    <phoneticPr fontId="1"/>
  </si>
  <si>
    <t>ア</t>
    <phoneticPr fontId="1"/>
  </si>
  <si>
    <t>イ</t>
    <phoneticPr fontId="1"/>
  </si>
  <si>
    <t>判定</t>
    <rPh sb="0" eb="2">
      <t>ハンテイ</t>
    </rPh>
    <phoneticPr fontId="1"/>
  </si>
  <si>
    <t>≦</t>
    <phoneticPr fontId="1"/>
  </si>
  <si>
    <t>×</t>
    <phoneticPr fontId="1"/>
  </si>
  <si>
    <t>減額又は免除の割合（ｄ）</t>
    <rPh sb="0" eb="2">
      <t>ゲンガク</t>
    </rPh>
    <rPh sb="2" eb="3">
      <t>マタ</t>
    </rPh>
    <rPh sb="4" eb="6">
      <t>メンジョ</t>
    </rPh>
    <rPh sb="7" eb="9">
      <t>ワリアイ</t>
    </rPh>
    <phoneticPr fontId="1"/>
  </si>
  <si>
    <t>事業の廃止や失業に該当するか</t>
    <rPh sb="0" eb="2">
      <t>ジギョウ</t>
    </rPh>
    <rPh sb="3" eb="5">
      <t>ハイシ</t>
    </rPh>
    <rPh sb="6" eb="8">
      <t>シツギョウ</t>
    </rPh>
    <rPh sb="9" eb="11">
      <t>ガイトウ</t>
    </rPh>
    <phoneticPr fontId="1"/>
  </si>
  <si>
    <t>非該当</t>
  </si>
  <si>
    <t>事業収入等の減少額が前年の当該収入の１０分の３以上</t>
    <rPh sb="0" eb="2">
      <t>ジギョウ</t>
    </rPh>
    <rPh sb="2" eb="4">
      <t>シュウニュウ</t>
    </rPh>
    <rPh sb="4" eb="5">
      <t>トウ</t>
    </rPh>
    <rPh sb="6" eb="8">
      <t>ゲンショウ</t>
    </rPh>
    <rPh sb="8" eb="9">
      <t>ガク</t>
    </rPh>
    <rPh sb="10" eb="12">
      <t>ゼンネン</t>
    </rPh>
    <rPh sb="13" eb="15">
      <t>トウガイ</t>
    </rPh>
    <rPh sb="15" eb="17">
      <t>シュウニュウ</t>
    </rPh>
    <rPh sb="20" eb="21">
      <t>ブン</t>
    </rPh>
    <rPh sb="23" eb="25">
      <t>イジョウ</t>
    </rPh>
    <phoneticPr fontId="1"/>
  </si>
  <si>
    <t>dの値</t>
    <rPh sb="2" eb="3">
      <t>アタイ</t>
    </rPh>
    <phoneticPr fontId="1"/>
  </si>
  <si>
    <t>以下</t>
    <rPh sb="0" eb="2">
      <t>イカ</t>
    </rPh>
    <phoneticPr fontId="1"/>
  </si>
  <si>
    <t>※事業等の廃止、失業に該当する場合は1</t>
    <rPh sb="1" eb="3">
      <t>ジギョウ</t>
    </rPh>
    <rPh sb="3" eb="4">
      <t>トウ</t>
    </rPh>
    <rPh sb="5" eb="7">
      <t>ハイシ</t>
    </rPh>
    <rPh sb="8" eb="10">
      <t>シツギョウ</t>
    </rPh>
    <rPh sb="11" eb="13">
      <t>ガイトウ</t>
    </rPh>
    <rPh sb="15" eb="17">
      <t>バアイ</t>
    </rPh>
    <phoneticPr fontId="1"/>
  </si>
  <si>
    <t>dの値算出表</t>
    <rPh sb="2" eb="3">
      <t>アタイ</t>
    </rPh>
    <rPh sb="3" eb="5">
      <t>サンシュツ</t>
    </rPh>
    <rPh sb="5" eb="6">
      <t>ヒョウ</t>
    </rPh>
    <phoneticPr fontId="1"/>
  </si>
  <si>
    <t>D-B</t>
    <phoneticPr fontId="1"/>
  </si>
  <si>
    <t>ウ</t>
    <phoneticPr fontId="1"/>
  </si>
  <si>
    <t>≧</t>
    <phoneticPr fontId="1"/>
  </si>
  <si>
    <t>事業収入</t>
    <rPh sb="0" eb="2">
      <t>ジギョウ</t>
    </rPh>
    <rPh sb="2" eb="4">
      <t>シュウニュウ</t>
    </rPh>
    <phoneticPr fontId="1"/>
  </si>
  <si>
    <t>給与収入</t>
    <rPh sb="0" eb="2">
      <t>キュウヨ</t>
    </rPh>
    <rPh sb="2" eb="4">
      <t>シュウニュウ</t>
    </rPh>
    <phoneticPr fontId="1"/>
  </si>
  <si>
    <t>不動産収入</t>
    <rPh sb="0" eb="5">
      <t>フドウサンシュウニュウ</t>
    </rPh>
    <phoneticPr fontId="1"/>
  </si>
  <si>
    <t>山林収入</t>
    <rPh sb="0" eb="4">
      <t>サンリンシュウニュウ</t>
    </rPh>
    <phoneticPr fontId="1"/>
  </si>
  <si>
    <t>令和2年中収入見込み額</t>
    <rPh sb="0" eb="2">
      <t>レイワ</t>
    </rPh>
    <rPh sb="3" eb="4">
      <t>ネン</t>
    </rPh>
    <rPh sb="4" eb="5">
      <t>チュウ</t>
    </rPh>
    <rPh sb="5" eb="7">
      <t>シュウニュウ</t>
    </rPh>
    <rPh sb="7" eb="9">
      <t>ミコ</t>
    </rPh>
    <rPh sb="10" eb="11">
      <t>ガク</t>
    </rPh>
    <phoneticPr fontId="1"/>
  </si>
  <si>
    <t>令和元年中収入額</t>
    <rPh sb="0" eb="2">
      <t>レイワ</t>
    </rPh>
    <rPh sb="2" eb="4">
      <t>ガンネン</t>
    </rPh>
    <rPh sb="4" eb="5">
      <t>チュウ</t>
    </rPh>
    <rPh sb="5" eb="7">
      <t>シュウニュウ</t>
    </rPh>
    <rPh sb="7" eb="8">
      <t>ガク</t>
    </rPh>
    <phoneticPr fontId="1"/>
  </si>
  <si>
    <t>令和元年中所得額</t>
    <rPh sb="0" eb="2">
      <t>レイワ</t>
    </rPh>
    <rPh sb="2" eb="5">
      <t>ガンネンチュウ</t>
    </rPh>
    <rPh sb="5" eb="7">
      <t>ショトク</t>
    </rPh>
    <rPh sb="7" eb="8">
      <t>ガク</t>
    </rPh>
    <phoneticPr fontId="1"/>
  </si>
  <si>
    <t>合計額</t>
    <rPh sb="0" eb="2">
      <t>ゴウケイ</t>
    </rPh>
    <rPh sb="2" eb="3">
      <t>ガク</t>
    </rPh>
    <phoneticPr fontId="1"/>
  </si>
  <si>
    <t>収入減少額のうち、保険金・損害賠償等により補填されるべき金額</t>
    <rPh sb="0" eb="2">
      <t>シュウニュウ</t>
    </rPh>
    <rPh sb="2" eb="4">
      <t>ゲンショウ</t>
    </rPh>
    <rPh sb="4" eb="5">
      <t>ガク</t>
    </rPh>
    <rPh sb="9" eb="10">
      <t>ホ</t>
    </rPh>
    <phoneticPr fontId="1"/>
  </si>
  <si>
    <t>・・・</t>
    <phoneticPr fontId="1"/>
  </si>
  <si>
    <t>当該収入の10分の３（イ × 3/10）</t>
    <rPh sb="0" eb="2">
      <t>トウガイ</t>
    </rPh>
    <rPh sb="2" eb="4">
      <t>シュウニュウ</t>
    </rPh>
    <rPh sb="7" eb="8">
      <t>ブン</t>
    </rPh>
    <phoneticPr fontId="1"/>
  </si>
  <si>
    <t>（１） 減免要否判定基礎項目の入力</t>
    <rPh sb="4" eb="6">
      <t>ゲンメン</t>
    </rPh>
    <rPh sb="6" eb="8">
      <t>ヨウヒ</t>
    </rPh>
    <rPh sb="8" eb="10">
      <t>ハンテイ</t>
    </rPh>
    <rPh sb="10" eb="12">
      <t>キソ</t>
    </rPh>
    <rPh sb="12" eb="14">
      <t>コウモク</t>
    </rPh>
    <rPh sb="15" eb="17">
      <t>ニュウリョク</t>
    </rPh>
    <phoneticPr fontId="1"/>
  </si>
  <si>
    <t>減免申請する税額</t>
    <rPh sb="0" eb="2">
      <t>ゲンメン</t>
    </rPh>
    <rPh sb="2" eb="4">
      <t>シンセイ</t>
    </rPh>
    <rPh sb="6" eb="8">
      <t>ゼイガク</t>
    </rPh>
    <phoneticPr fontId="1"/>
  </si>
  <si>
    <t>減免対象税額（ A × B ／ C）</t>
    <rPh sb="0" eb="2">
      <t>ゲンメン</t>
    </rPh>
    <rPh sb="2" eb="4">
      <t>タイショウ</t>
    </rPh>
    <rPh sb="4" eb="5">
      <t>ゼイ</t>
    </rPh>
    <rPh sb="5" eb="6">
      <t>ガク</t>
    </rPh>
    <phoneticPr fontId="1"/>
  </si>
  <si>
    <r>
      <t>（３） 減免額の試算</t>
    </r>
    <r>
      <rPr>
        <sz val="11"/>
        <rFont val="ＭＳ Ｐゴシック"/>
        <family val="3"/>
        <charset val="128"/>
      </rPr>
      <t>（「減免申請する税額」を入力することで減免額の試算ができます）</t>
    </r>
    <rPh sb="4" eb="6">
      <t>ゲンメン</t>
    </rPh>
    <rPh sb="6" eb="7">
      <t>ガク</t>
    </rPh>
    <rPh sb="8" eb="10">
      <t>シサン</t>
    </rPh>
    <rPh sb="12" eb="14">
      <t>ゲンメン</t>
    </rPh>
    <rPh sb="14" eb="16">
      <t>シンセイ</t>
    </rPh>
    <rPh sb="18" eb="20">
      <t>ゼイガク</t>
    </rPh>
    <rPh sb="22" eb="24">
      <t>ニュウリョク</t>
    </rPh>
    <rPh sb="29" eb="31">
      <t>ゲンメン</t>
    </rPh>
    <rPh sb="31" eb="32">
      <t>ガク</t>
    </rPh>
    <rPh sb="33" eb="35">
      <t>シサン</t>
    </rPh>
    <phoneticPr fontId="1"/>
  </si>
  <si>
    <t>=</t>
    <phoneticPr fontId="1"/>
  </si>
  <si>
    <t>※あくまで試算額であり、参考です。実際の減免額と異なる可能性があります。</t>
    <rPh sb="5" eb="7">
      <t>シサン</t>
    </rPh>
    <rPh sb="7" eb="8">
      <t>ガク</t>
    </rPh>
    <rPh sb="12" eb="14">
      <t>サンコウ</t>
    </rPh>
    <rPh sb="17" eb="19">
      <t>ジッサイ</t>
    </rPh>
    <rPh sb="20" eb="22">
      <t>ゲンメン</t>
    </rPh>
    <rPh sb="22" eb="23">
      <t>ガク</t>
    </rPh>
    <rPh sb="24" eb="25">
      <t>コト</t>
    </rPh>
    <rPh sb="27" eb="30">
      <t>カノウセイ</t>
    </rPh>
    <phoneticPr fontId="1"/>
  </si>
  <si>
    <r>
      <t xml:space="preserve">減免額（試算結果）
</t>
    </r>
    <r>
      <rPr>
        <sz val="11"/>
        <rFont val="ＭＳ Ｐゴシック"/>
        <family val="3"/>
        <charset val="128"/>
      </rPr>
      <t>※100円未満切り捨て</t>
    </r>
    <rPh sb="0" eb="2">
      <t>ゲンメン</t>
    </rPh>
    <rPh sb="2" eb="3">
      <t>ガク</t>
    </rPh>
    <rPh sb="4" eb="6">
      <t>シサン</t>
    </rPh>
    <rPh sb="6" eb="8">
      <t>ケッカ</t>
    </rPh>
    <rPh sb="14" eb="15">
      <t>エン</t>
    </rPh>
    <rPh sb="15" eb="17">
      <t>ミマン</t>
    </rPh>
    <rPh sb="17" eb="18">
      <t>キ</t>
    </rPh>
    <rPh sb="19" eb="20">
      <t>ス</t>
    </rPh>
    <phoneticPr fontId="1"/>
  </si>
  <si>
    <t>Dの金額</t>
    <rPh sb="2" eb="4">
      <t>キンガク</t>
    </rPh>
    <phoneticPr fontId="1"/>
  </si>
  <si>
    <r>
      <t>要否判定用エクセル表</t>
    </r>
    <r>
      <rPr>
        <b/>
        <sz val="12"/>
        <color rgb="FFFF0000"/>
        <rFont val="ＭＳ Ｐゴシック"/>
        <family val="3"/>
        <charset val="128"/>
      </rPr>
      <t>（このエクセル表での判定はあくまでも参考です）</t>
    </r>
    <rPh sb="0" eb="2">
      <t>ヨウヒ</t>
    </rPh>
    <rPh sb="17" eb="18">
      <t>ヒョウ</t>
    </rPh>
    <rPh sb="20" eb="22">
      <t>ハンテイ</t>
    </rPh>
    <rPh sb="28" eb="30">
      <t>サンコウ</t>
    </rPh>
    <phoneticPr fontId="1"/>
  </si>
  <si>
    <t>●「前年の所得の合計額」について</t>
    <rPh sb="2" eb="4">
      <t>ゼンネン</t>
    </rPh>
    <rPh sb="5" eb="7">
      <t>ショトク</t>
    </rPh>
    <rPh sb="8" eb="10">
      <t>ゴウケイ</t>
    </rPh>
    <rPh sb="10" eb="11">
      <t>ガク</t>
    </rPh>
    <phoneticPr fontId="1"/>
  </si>
  <si>
    <t>主たる生計維持者と被保険者全員の「前年の所得の合計額」の合計</t>
    <rPh sb="0" eb="1">
      <t>シュ</t>
    </rPh>
    <rPh sb="3" eb="5">
      <t>セイケイ</t>
    </rPh>
    <rPh sb="5" eb="7">
      <t>イジ</t>
    </rPh>
    <rPh sb="7" eb="8">
      <t>シャ</t>
    </rPh>
    <rPh sb="9" eb="13">
      <t>ヒホケンシャ</t>
    </rPh>
    <rPh sb="13" eb="15">
      <t>ゼンイン</t>
    </rPh>
    <rPh sb="17" eb="19">
      <t>ゼンネン</t>
    </rPh>
    <rPh sb="20" eb="22">
      <t>ショトク</t>
    </rPh>
    <rPh sb="23" eb="25">
      <t>ゴウケイ</t>
    </rPh>
    <rPh sb="25" eb="26">
      <t>ガク</t>
    </rPh>
    <rPh sb="28" eb="30">
      <t>ゴウケイ</t>
    </rPh>
    <phoneticPr fontId="1"/>
  </si>
  <si>
    <t>主たる生計維持者の「前年の所得の合計額」</t>
    <rPh sb="0" eb="1">
      <t>シュ</t>
    </rPh>
    <rPh sb="3" eb="5">
      <t>セイケイ</t>
    </rPh>
    <rPh sb="5" eb="7">
      <t>イジ</t>
    </rPh>
    <rPh sb="7" eb="8">
      <t>シャ</t>
    </rPh>
    <rPh sb="10" eb="12">
      <t>ゼンネン</t>
    </rPh>
    <rPh sb="13" eb="15">
      <t>ショトク</t>
    </rPh>
    <rPh sb="16" eb="18">
      <t>ゴウケイ</t>
    </rPh>
    <rPh sb="18" eb="19">
      <t>ガク</t>
    </rPh>
    <phoneticPr fontId="1"/>
  </si>
  <si>
    <t>【要件１】</t>
    <rPh sb="1" eb="3">
      <t>ヨウケン</t>
    </rPh>
    <phoneticPr fontId="1"/>
  </si>
  <si>
    <t>【要件２】</t>
    <rPh sb="1" eb="3">
      <t>ヨウケン</t>
    </rPh>
    <phoneticPr fontId="1"/>
  </si>
  <si>
    <t>【要件３】</t>
    <rPh sb="1" eb="3">
      <t>ヨウケン</t>
    </rPh>
    <phoneticPr fontId="1"/>
  </si>
  <si>
    <t>（１） 減免要否判定基礎項目の入力（別シートに入力例があります）</t>
    <rPh sb="4" eb="6">
      <t>ゲンメン</t>
    </rPh>
    <rPh sb="6" eb="8">
      <t>ヨウヒ</t>
    </rPh>
    <rPh sb="8" eb="10">
      <t>ハンテイ</t>
    </rPh>
    <rPh sb="10" eb="12">
      <t>キソ</t>
    </rPh>
    <rPh sb="12" eb="14">
      <t>コウモク</t>
    </rPh>
    <rPh sb="15" eb="17">
      <t>ニュウリョク</t>
    </rPh>
    <rPh sb="18" eb="19">
      <t>ベツ</t>
    </rPh>
    <rPh sb="23" eb="25">
      <t>ニュウリョク</t>
    </rPh>
    <rPh sb="25" eb="26">
      <t>レイ</t>
    </rPh>
    <phoneticPr fontId="1"/>
  </si>
  <si>
    <t>●世帯の主たる生計維持者の前年比10分の３以上の減少が見込まれる収入について</t>
    <rPh sb="1" eb="3">
      <t>セタイ</t>
    </rPh>
    <rPh sb="4" eb="5">
      <t>シュ</t>
    </rPh>
    <rPh sb="7" eb="12">
      <t>セイケイイジシャ</t>
    </rPh>
    <rPh sb="13" eb="15">
      <t>ゼンネン</t>
    </rPh>
    <rPh sb="15" eb="16">
      <t>ヒ</t>
    </rPh>
    <rPh sb="18" eb="19">
      <t>ブン</t>
    </rPh>
    <rPh sb="21" eb="23">
      <t>イジョウ</t>
    </rPh>
    <rPh sb="24" eb="26">
      <t>ゲンショウ</t>
    </rPh>
    <rPh sb="27" eb="29">
      <t>ミコ</t>
    </rPh>
    <rPh sb="32" eb="34">
      <t>シュウニュウ</t>
    </rPh>
    <phoneticPr fontId="1"/>
  </si>
  <si>
    <t>収入減少額（イ ― ア ― ウ）</t>
    <rPh sb="0" eb="2">
      <t>シュウニュウ</t>
    </rPh>
    <rPh sb="2" eb="4">
      <t>ゲンショウ</t>
    </rPh>
    <rPh sb="4" eb="5">
      <t>ガク</t>
    </rPh>
    <phoneticPr fontId="1"/>
  </si>
  <si>
    <t>世帯の主たる生計維持者の「前年の所得の合計額」が１０００万円以下</t>
    <rPh sb="0" eb="2">
      <t>セタイ</t>
    </rPh>
    <rPh sb="3" eb="4">
      <t>シュ</t>
    </rPh>
    <rPh sb="6" eb="11">
      <t>セイケイイジシャ</t>
    </rPh>
    <rPh sb="13" eb="15">
      <t>ゼンネン</t>
    </rPh>
    <rPh sb="16" eb="18">
      <t>ショトク</t>
    </rPh>
    <rPh sb="19" eb="21">
      <t>ゴウケイ</t>
    </rPh>
    <rPh sb="21" eb="22">
      <t>ガク</t>
    </rPh>
    <rPh sb="28" eb="29">
      <t>マン</t>
    </rPh>
    <rPh sb="29" eb="32">
      <t>エンイカ</t>
    </rPh>
    <phoneticPr fontId="1"/>
  </si>
  <si>
    <t>減少が見込まれる収入に係る所得以外の「前年の所得の合計額」が４００万円以下</t>
    <rPh sb="0" eb="2">
      <t>ゲンショウ</t>
    </rPh>
    <rPh sb="3" eb="5">
      <t>ミコ</t>
    </rPh>
    <rPh sb="8" eb="10">
      <t>シュウニュウ</t>
    </rPh>
    <rPh sb="11" eb="12">
      <t>カカ</t>
    </rPh>
    <rPh sb="13" eb="15">
      <t>ショトク</t>
    </rPh>
    <rPh sb="15" eb="17">
      <t>イガイ</t>
    </rPh>
    <rPh sb="19" eb="21">
      <t>ゼンネン</t>
    </rPh>
    <rPh sb="22" eb="24">
      <t>ショトク</t>
    </rPh>
    <rPh sb="25" eb="27">
      <t>ゴウケイ</t>
    </rPh>
    <rPh sb="27" eb="28">
      <t>ガク</t>
    </rPh>
    <rPh sb="33" eb="35">
      <t>マンエン</t>
    </rPh>
    <rPh sb="35" eb="37">
      <t>イカ</t>
    </rPh>
    <phoneticPr fontId="1"/>
  </si>
  <si>
    <t>減少が見込まれる収入に係る所得以外の「前年の所得の合計額」が４００万円以下</t>
    <rPh sb="0" eb="2">
      <t>ゲンショウ</t>
    </rPh>
    <rPh sb="3" eb="5">
      <t>ミコ</t>
    </rPh>
    <rPh sb="8" eb="10">
      <t>シュウニュウ</t>
    </rPh>
    <rPh sb="11" eb="12">
      <t>カカ</t>
    </rPh>
    <rPh sb="13" eb="15">
      <t>ショトク</t>
    </rPh>
    <rPh sb="15" eb="17">
      <t>イガイ</t>
    </rPh>
    <rPh sb="19" eb="21">
      <t>ゼンネンノ</t>
    </rPh>
    <rPh sb="22" eb="28">
      <t>ゴウケイガク</t>
    </rPh>
    <rPh sb="33" eb="35">
      <t>マンエン</t>
    </rPh>
    <rPh sb="35" eb="37">
      <t>イカ</t>
    </rPh>
    <phoneticPr fontId="1"/>
  </si>
  <si>
    <t>今年の収入見込み額</t>
    <rPh sb="0" eb="2">
      <t>コトシ</t>
    </rPh>
    <rPh sb="3" eb="5">
      <t>シュウニュウ</t>
    </rPh>
    <rPh sb="5" eb="7">
      <t>ミコ</t>
    </rPh>
    <rPh sb="8" eb="9">
      <t>ガク</t>
    </rPh>
    <phoneticPr fontId="1"/>
  </si>
  <si>
    <t>前年中収入額</t>
    <rPh sb="0" eb="2">
      <t>ゼンネン</t>
    </rPh>
    <rPh sb="2" eb="3">
      <t>チュウ</t>
    </rPh>
    <rPh sb="3" eb="5">
      <t>シュウニュウ</t>
    </rPh>
    <rPh sb="5" eb="6">
      <t>ガク</t>
    </rPh>
    <phoneticPr fontId="1"/>
  </si>
  <si>
    <t>前年中所得額</t>
    <rPh sb="0" eb="2">
      <t>ゼンネン</t>
    </rPh>
    <rPh sb="2" eb="3">
      <t>チュウ</t>
    </rPh>
    <rPh sb="3" eb="5">
      <t>ショトク</t>
    </rPh>
    <rPh sb="5" eb="6">
      <t>ガク</t>
    </rPh>
    <phoneticPr fontId="1"/>
  </si>
  <si>
    <t>持続化給付金等の収入補てんの給付金額</t>
    <rPh sb="0" eb="2">
      <t>ジゾク</t>
    </rPh>
    <rPh sb="2" eb="3">
      <t>カ</t>
    </rPh>
    <rPh sb="3" eb="6">
      <t>キュウフキン</t>
    </rPh>
    <rPh sb="6" eb="7">
      <t>トウ</t>
    </rPh>
    <rPh sb="8" eb="10">
      <t>シュウニュウ</t>
    </rPh>
    <rPh sb="10" eb="11">
      <t>ホ</t>
    </rPh>
    <rPh sb="14" eb="16">
      <t>キュウフ</t>
    </rPh>
    <rPh sb="16" eb="18">
      <t>キンガク</t>
    </rPh>
    <phoneticPr fontId="1"/>
  </si>
  <si>
    <t>※事業の廃止や失業に該当する場合は1</t>
    <rPh sb="1" eb="3">
      <t>ジギョウ</t>
    </rPh>
    <rPh sb="4" eb="6">
      <t>ハイシ</t>
    </rPh>
    <rPh sb="7" eb="9">
      <t>シツギョウ</t>
    </rPh>
    <rPh sb="10" eb="12">
      <t>ガイトウ</t>
    </rPh>
    <rPh sb="14" eb="16">
      <t>バアイ</t>
    </rPh>
    <phoneticPr fontId="1"/>
  </si>
  <si>
    <t>※あくまで試算結果であり、参考です。実際の減免額と異なる可能性があります。</t>
    <rPh sb="5" eb="7">
      <t>シサン</t>
    </rPh>
    <rPh sb="7" eb="9">
      <t>ケッカ</t>
    </rPh>
    <rPh sb="13" eb="15">
      <t>サンコウ</t>
    </rPh>
    <rPh sb="18" eb="20">
      <t>ジッサイ</t>
    </rPh>
    <rPh sb="21" eb="23">
      <t>ゲンメン</t>
    </rPh>
    <rPh sb="23" eb="24">
      <t>ガク</t>
    </rPh>
    <rPh sb="25" eb="26">
      <t>コト</t>
    </rPh>
    <rPh sb="28" eb="31">
      <t>カノウセイ</t>
    </rPh>
    <phoneticPr fontId="1"/>
  </si>
  <si>
    <t>※前年中収入額から差し引きます。</t>
    <rPh sb="1" eb="4">
      <t>ゼンネンチュウ</t>
    </rPh>
    <rPh sb="4" eb="6">
      <t>シュウニュウ</t>
    </rPh>
    <rPh sb="6" eb="7">
      <t>ガク</t>
    </rPh>
    <rPh sb="9" eb="10">
      <t>サ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</si>
</sst>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auto="1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ck">
        <color rgb="FFFF000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38" fontId="3" fillId="0" borderId="33" xfId="1" applyFont="1" applyBorder="1" applyAlignment="1" applyProtection="1">
      <alignment horizontal="center" vertical="center"/>
      <protection locked="0"/>
    </xf>
    <xf numFmtId="38" fontId="3" fillId="0" borderId="34" xfId="1" applyFont="1" applyBorder="1" applyAlignment="1" applyProtection="1">
      <alignment horizontal="center" vertical="center"/>
      <protection locked="0"/>
    </xf>
    <xf numFmtId="38" fontId="3" fillId="0" borderId="35" xfId="1" applyFont="1" applyBorder="1" applyAlignment="1" applyProtection="1">
      <alignment horizontal="center" vertical="center"/>
      <protection locked="0"/>
    </xf>
    <xf numFmtId="38" fontId="3" fillId="0" borderId="36" xfId="1" applyFont="1" applyBorder="1" applyAlignment="1" applyProtection="1">
      <alignment horizontal="center" vertical="center"/>
      <protection locked="0"/>
    </xf>
    <xf numFmtId="38" fontId="3" fillId="0" borderId="1" xfId="1" applyFont="1" applyBorder="1" applyAlignment="1" applyProtection="1">
      <alignment horizontal="center" vertical="center"/>
      <protection locked="0"/>
    </xf>
    <xf numFmtId="38" fontId="3" fillId="0" borderId="37" xfId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3" fillId="3" borderId="8" xfId="1" applyFont="1" applyFill="1" applyBorder="1" applyAlignment="1">
      <alignment horizontal="center" vertical="center"/>
    </xf>
    <xf numFmtId="38" fontId="3" fillId="3" borderId="0" xfId="1" applyFont="1" applyFill="1" applyBorder="1" applyAlignment="1">
      <alignment horizontal="center" vertical="center"/>
    </xf>
    <xf numFmtId="38" fontId="3" fillId="3" borderId="9" xfId="1" applyFont="1" applyFill="1" applyBorder="1" applyAlignment="1">
      <alignment horizontal="center" vertical="center"/>
    </xf>
    <xf numFmtId="38" fontId="3" fillId="3" borderId="10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2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8" fontId="3" fillId="0" borderId="38" xfId="1" applyFont="1" applyBorder="1" applyAlignment="1" applyProtection="1">
      <alignment horizontal="center" vertical="center"/>
      <protection locked="0"/>
    </xf>
    <xf numFmtId="38" fontId="3" fillId="0" borderId="39" xfId="1" applyFont="1" applyBorder="1" applyAlignment="1" applyProtection="1">
      <alignment horizontal="center" vertical="center"/>
      <protection locked="0"/>
    </xf>
    <xf numFmtId="38" fontId="3" fillId="0" borderId="40" xfId="1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8" fontId="4" fillId="3" borderId="3" xfId="1" applyFont="1" applyFill="1" applyBorder="1" applyAlignment="1">
      <alignment horizontal="center"/>
    </xf>
    <xf numFmtId="38" fontId="4" fillId="3" borderId="4" xfId="1" applyFont="1" applyFill="1" applyBorder="1" applyAlignment="1">
      <alignment horizontal="center"/>
    </xf>
    <xf numFmtId="38" fontId="4" fillId="3" borderId="5" xfId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38" fontId="3" fillId="0" borderId="23" xfId="1" applyFont="1" applyFill="1" applyBorder="1" applyAlignment="1" applyProtection="1">
      <alignment horizontal="center" vertical="center" wrapText="1"/>
      <protection locked="0"/>
    </xf>
    <xf numFmtId="38" fontId="3" fillId="0" borderId="24" xfId="1" applyFont="1" applyFill="1" applyBorder="1" applyAlignment="1" applyProtection="1">
      <alignment horizontal="center" vertical="center" wrapText="1"/>
      <protection locked="0"/>
    </xf>
    <xf numFmtId="38" fontId="3" fillId="0" borderId="25" xfId="1" applyFont="1" applyFill="1" applyBorder="1" applyAlignment="1" applyProtection="1">
      <alignment horizontal="center" vertical="center" wrapText="1"/>
      <protection locked="0"/>
    </xf>
    <xf numFmtId="38" fontId="3" fillId="0" borderId="26" xfId="1" applyFont="1" applyFill="1" applyBorder="1" applyAlignment="1" applyProtection="1">
      <alignment horizontal="center" vertical="center" wrapText="1"/>
      <protection locked="0"/>
    </xf>
    <xf numFmtId="38" fontId="3" fillId="0" borderId="27" xfId="1" applyFont="1" applyFill="1" applyBorder="1" applyAlignment="1" applyProtection="1">
      <alignment horizontal="center" vertical="center" wrapText="1"/>
      <protection locked="0"/>
    </xf>
    <xf numFmtId="38" fontId="3" fillId="0" borderId="28" xfId="1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3" fillId="0" borderId="23" xfId="1" applyFont="1" applyBorder="1" applyAlignment="1" applyProtection="1">
      <alignment horizontal="center" vertical="center"/>
      <protection locked="0"/>
    </xf>
    <xf numFmtId="38" fontId="3" fillId="0" borderId="24" xfId="1" applyFont="1" applyBorder="1" applyAlignment="1" applyProtection="1">
      <alignment horizontal="center" vertical="center"/>
      <protection locked="0"/>
    </xf>
    <xf numFmtId="38" fontId="3" fillId="0" borderId="25" xfId="1" applyFont="1" applyBorder="1" applyAlignment="1" applyProtection="1">
      <alignment horizontal="center" vertical="center"/>
      <protection locked="0"/>
    </xf>
    <xf numFmtId="38" fontId="3" fillId="0" borderId="26" xfId="1" applyFont="1" applyBorder="1" applyAlignment="1" applyProtection="1">
      <alignment horizontal="center" vertical="center"/>
      <protection locked="0"/>
    </xf>
    <xf numFmtId="38" fontId="3" fillId="0" borderId="27" xfId="1" applyFont="1" applyBorder="1" applyAlignment="1" applyProtection="1">
      <alignment horizontal="center" vertical="center"/>
      <protection locked="0"/>
    </xf>
    <xf numFmtId="38" fontId="3" fillId="0" borderId="28" xfId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38" fontId="3" fillId="3" borderId="53" xfId="1" applyFont="1" applyFill="1" applyBorder="1" applyAlignment="1">
      <alignment horizontal="center" vertical="center"/>
    </xf>
    <xf numFmtId="38" fontId="3" fillId="3" borderId="54" xfId="1" applyFont="1" applyFill="1" applyBorder="1" applyAlignment="1">
      <alignment horizontal="center" vertical="center"/>
    </xf>
    <xf numFmtId="38" fontId="3" fillId="3" borderId="58" xfId="1" applyFont="1" applyFill="1" applyBorder="1" applyAlignment="1">
      <alignment horizontal="center" vertical="center"/>
    </xf>
    <xf numFmtId="38" fontId="3" fillId="3" borderId="32" xfId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 wrapText="1"/>
    </xf>
    <xf numFmtId="38" fontId="3" fillId="0" borderId="24" xfId="1" applyFont="1" applyFill="1" applyBorder="1" applyAlignment="1">
      <alignment horizontal="center" vertical="center" wrapText="1"/>
    </xf>
    <xf numFmtId="38" fontId="3" fillId="0" borderId="25" xfId="1" applyFont="1" applyFill="1" applyBorder="1" applyAlignment="1">
      <alignment horizontal="center" vertical="center" wrapText="1"/>
    </xf>
    <xf numFmtId="38" fontId="3" fillId="0" borderId="26" xfId="1" applyFont="1" applyFill="1" applyBorder="1" applyAlignment="1">
      <alignment horizontal="center" vertical="center" wrapText="1"/>
    </xf>
    <xf numFmtId="38" fontId="3" fillId="0" borderId="27" xfId="1" applyFont="1" applyFill="1" applyBorder="1" applyAlignment="1">
      <alignment horizontal="center" vertical="center" wrapText="1"/>
    </xf>
    <xf numFmtId="38" fontId="3" fillId="0" borderId="28" xfId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38" fontId="16" fillId="0" borderId="64" xfId="1" applyFont="1" applyBorder="1" applyAlignment="1" applyProtection="1">
      <alignment horizontal="left" vertical="center" wrapText="1"/>
      <protection locked="0"/>
    </xf>
    <xf numFmtId="38" fontId="16" fillId="0" borderId="0" xfId="1" applyFont="1" applyBorder="1" applyAlignment="1" applyProtection="1">
      <alignment horizontal="left" vertical="center" wrapText="1"/>
      <protection locked="0"/>
    </xf>
    <xf numFmtId="38" fontId="16" fillId="0" borderId="9" xfId="1" applyFont="1" applyBorder="1" applyAlignment="1" applyProtection="1">
      <alignment horizontal="left" vertical="center" wrapText="1"/>
      <protection locked="0"/>
    </xf>
    <xf numFmtId="0" fontId="4" fillId="0" borderId="6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38" fontId="3" fillId="3" borderId="70" xfId="1" applyFont="1" applyFill="1" applyBorder="1" applyAlignment="1">
      <alignment horizontal="center" vertical="center"/>
    </xf>
    <xf numFmtId="38" fontId="3" fillId="3" borderId="72" xfId="1" applyFont="1" applyFill="1" applyBorder="1" applyAlignment="1">
      <alignment horizontal="center" vertical="center"/>
    </xf>
    <xf numFmtId="38" fontId="3" fillId="3" borderId="71" xfId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9"/>
  <sheetViews>
    <sheetView tabSelected="1" zoomScaleNormal="100" zoomScaleSheetLayoutView="100" workbookViewId="0">
      <selection activeCell="AB12" sqref="AB12:AO13"/>
    </sheetView>
  </sheetViews>
  <sheetFormatPr defaultColWidth="1.5" defaultRowHeight="13.5" customHeight="1"/>
  <cols>
    <col min="60" max="60" width="1.5" customWidth="1"/>
  </cols>
  <sheetData>
    <row r="1" spans="1:60" ht="13.5" customHeight="1">
      <c r="A1" s="157" t="s">
        <v>42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</row>
    <row r="2" spans="1:60" ht="13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</row>
    <row r="3" spans="1:60" ht="13.5" customHeight="1">
      <c r="B3" s="63" t="s">
        <v>49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</row>
    <row r="4" spans="1:60" ht="13.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</row>
    <row r="5" spans="1:60" ht="13.5" customHeight="1">
      <c r="B5" s="16" t="s">
        <v>50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60" ht="13.5" customHeight="1">
      <c r="L6" s="169" t="s">
        <v>55</v>
      </c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 t="s">
        <v>56</v>
      </c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 t="s">
        <v>57</v>
      </c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</row>
    <row r="7" spans="1:60" ht="13.5" customHeight="1" thickBot="1"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69"/>
      <c r="AA7" s="169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69"/>
      <c r="AQ7" s="169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69"/>
      <c r="BG7" s="169"/>
    </row>
    <row r="8" spans="1:60" ht="13.5" customHeight="1" thickTop="1">
      <c r="B8" s="47" t="s">
        <v>23</v>
      </c>
      <c r="C8" s="48"/>
      <c r="D8" s="48"/>
      <c r="E8" s="48"/>
      <c r="F8" s="48"/>
      <c r="G8" s="48"/>
      <c r="H8" s="48"/>
      <c r="I8" s="48"/>
      <c r="J8" s="53" t="str">
        <f>IF(L8="","",IF(L8&gt;(AB8-AB16)*7/10,"×","○"))</f>
        <v/>
      </c>
      <c r="K8" s="54"/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27" t="s">
        <v>5</v>
      </c>
      <c r="AA8" s="28"/>
      <c r="AB8" s="21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3"/>
      <c r="AP8" s="27" t="s">
        <v>5</v>
      </c>
      <c r="AQ8" s="28"/>
      <c r="AR8" s="21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3"/>
      <c r="BF8" s="27" t="s">
        <v>5</v>
      </c>
      <c r="BG8" s="62"/>
    </row>
    <row r="9" spans="1:60" ht="13.5" customHeight="1">
      <c r="B9" s="49"/>
      <c r="C9" s="50"/>
      <c r="D9" s="50"/>
      <c r="E9" s="50"/>
      <c r="F9" s="50"/>
      <c r="G9" s="50"/>
      <c r="H9" s="50"/>
      <c r="I9" s="50"/>
      <c r="J9" s="55"/>
      <c r="K9" s="56"/>
      <c r="L9" s="24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6"/>
      <c r="Z9" s="27"/>
      <c r="AA9" s="28"/>
      <c r="AB9" s="24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6"/>
      <c r="AP9" s="27"/>
      <c r="AQ9" s="28"/>
      <c r="AR9" s="24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6"/>
      <c r="BF9" s="27"/>
      <c r="BG9" s="62"/>
    </row>
    <row r="10" spans="1:60" ht="13.5" customHeight="1">
      <c r="B10" s="47" t="s">
        <v>24</v>
      </c>
      <c r="C10" s="48"/>
      <c r="D10" s="48"/>
      <c r="E10" s="48"/>
      <c r="F10" s="48"/>
      <c r="G10" s="48"/>
      <c r="H10" s="48"/>
      <c r="I10" s="48"/>
      <c r="J10" s="53" t="str">
        <f t="shared" ref="J10" si="0">IF(L10="","",IF(L10&gt;AB10*7/10,"×","○"))</f>
        <v/>
      </c>
      <c r="K10" s="5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7" t="s">
        <v>5</v>
      </c>
      <c r="AA10" s="28"/>
      <c r="AB10" s="24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6"/>
      <c r="AP10" s="27" t="s">
        <v>5</v>
      </c>
      <c r="AQ10" s="28"/>
      <c r="AR10" s="24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27" t="s">
        <v>5</v>
      </c>
      <c r="BG10" s="62"/>
    </row>
    <row r="11" spans="1:60" ht="13.5" customHeight="1">
      <c r="B11" s="49"/>
      <c r="C11" s="50"/>
      <c r="D11" s="50"/>
      <c r="E11" s="50"/>
      <c r="F11" s="50"/>
      <c r="G11" s="50"/>
      <c r="H11" s="50"/>
      <c r="I11" s="50"/>
      <c r="J11" s="55"/>
      <c r="K11" s="56"/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/>
      <c r="Z11" s="27"/>
      <c r="AA11" s="28"/>
      <c r="AB11" s="24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6"/>
      <c r="AP11" s="27"/>
      <c r="AQ11" s="28"/>
      <c r="AR11" s="24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6"/>
      <c r="BF11" s="27"/>
      <c r="BG11" s="62"/>
    </row>
    <row r="12" spans="1:60" ht="13.5" customHeight="1">
      <c r="B12" s="47" t="s">
        <v>25</v>
      </c>
      <c r="C12" s="48"/>
      <c r="D12" s="48"/>
      <c r="E12" s="48"/>
      <c r="F12" s="48"/>
      <c r="G12" s="48"/>
      <c r="H12" s="48"/>
      <c r="I12" s="48"/>
      <c r="J12" s="53" t="str">
        <f t="shared" ref="J12" si="1">IF(L12="","",IF(L12&gt;AB12*7/10,"×","○"))</f>
        <v/>
      </c>
      <c r="K12" s="54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6"/>
      <c r="Z12" s="27" t="s">
        <v>5</v>
      </c>
      <c r="AA12" s="28"/>
      <c r="AB12" s="24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6"/>
      <c r="AP12" s="27" t="s">
        <v>5</v>
      </c>
      <c r="AQ12" s="28"/>
      <c r="AR12" s="24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6"/>
      <c r="BF12" s="27" t="s">
        <v>5</v>
      </c>
      <c r="BG12" s="62"/>
    </row>
    <row r="13" spans="1:60" ht="13.5" customHeight="1">
      <c r="B13" s="49"/>
      <c r="C13" s="50"/>
      <c r="D13" s="50"/>
      <c r="E13" s="50"/>
      <c r="F13" s="50"/>
      <c r="G13" s="50"/>
      <c r="H13" s="50"/>
      <c r="I13" s="50"/>
      <c r="J13" s="55"/>
      <c r="K13" s="56"/>
      <c r="L13" s="24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/>
      <c r="Z13" s="27"/>
      <c r="AA13" s="28"/>
      <c r="AB13" s="24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6"/>
      <c r="AP13" s="27"/>
      <c r="AQ13" s="28"/>
      <c r="AR13" s="24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27"/>
      <c r="BG13" s="62"/>
    </row>
    <row r="14" spans="1:60" ht="13.5" customHeight="1">
      <c r="B14" s="47" t="s">
        <v>26</v>
      </c>
      <c r="C14" s="48"/>
      <c r="D14" s="48"/>
      <c r="E14" s="48"/>
      <c r="F14" s="48"/>
      <c r="G14" s="48"/>
      <c r="H14" s="48"/>
      <c r="I14" s="48"/>
      <c r="J14" s="53" t="str">
        <f>IF(L14="","",IF(L14&gt;AB14*7/10,"×","○"))</f>
        <v/>
      </c>
      <c r="K14" s="54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68" t="s">
        <v>5</v>
      </c>
      <c r="AA14" s="69"/>
      <c r="AB14" s="24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6"/>
      <c r="AP14" s="68" t="s">
        <v>5</v>
      </c>
      <c r="AQ14" s="69"/>
      <c r="AR14" s="24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  <c r="BF14" s="68" t="s">
        <v>5</v>
      </c>
      <c r="BG14" s="62"/>
    </row>
    <row r="15" spans="1:60" ht="13.5" customHeight="1" thickBot="1">
      <c r="B15" s="51"/>
      <c r="C15" s="52"/>
      <c r="D15" s="52"/>
      <c r="E15" s="52"/>
      <c r="F15" s="52"/>
      <c r="G15" s="52"/>
      <c r="H15" s="52"/>
      <c r="I15" s="52"/>
      <c r="J15" s="57"/>
      <c r="K15" s="58"/>
      <c r="L15" s="72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4"/>
      <c r="Z15" s="70"/>
      <c r="AA15" s="71"/>
      <c r="AB15" s="72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4"/>
      <c r="AP15" s="70"/>
      <c r="AQ15" s="71"/>
      <c r="AR15" s="72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4"/>
      <c r="BF15" s="70"/>
      <c r="BG15" s="75"/>
    </row>
    <row r="16" spans="1:60" ht="13.5" customHeight="1" thickTop="1">
      <c r="B16" s="202" t="s">
        <v>58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1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3"/>
      <c r="AP16" s="68" t="s">
        <v>5</v>
      </c>
      <c r="AQ16" s="28"/>
      <c r="AR16" s="207" t="s">
        <v>61</v>
      </c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9"/>
    </row>
    <row r="17" spans="1:59" ht="13.5" customHeight="1" thickBot="1"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72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4"/>
      <c r="AP17" s="210"/>
      <c r="AQ17" s="211"/>
      <c r="AR17" s="207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9"/>
    </row>
    <row r="18" spans="1:59" ht="13.5" customHeight="1" thickTop="1">
      <c r="B18" s="212" t="s">
        <v>30</v>
      </c>
      <c r="C18" s="213"/>
      <c r="D18" s="213"/>
      <c r="E18" s="213"/>
      <c r="F18" s="213"/>
      <c r="G18" s="213"/>
      <c r="H18" s="213"/>
      <c r="I18" s="213"/>
      <c r="J18" s="213"/>
      <c r="K18" s="214"/>
      <c r="L18" s="215" t="s">
        <v>7</v>
      </c>
      <c r="M18" s="216"/>
      <c r="N18" s="217" t="str">
        <f>IF(SUM(L8:Y15)=0,"",SUMIF($J$8:$K$15,"○",L8:Y15))</f>
        <v/>
      </c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9"/>
      <c r="Z18" s="220" t="s">
        <v>5</v>
      </c>
      <c r="AA18" s="220"/>
      <c r="AB18" s="29" t="s">
        <v>8</v>
      </c>
      <c r="AC18" s="30"/>
      <c r="AD18" s="33" t="str">
        <f>IF(SUM(AB8:AO15)=0,"",SUMIF($J$8:$K$15,"○",AB8:AO15)-AB16)</f>
        <v/>
      </c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5"/>
      <c r="AP18" s="220" t="s">
        <v>5</v>
      </c>
      <c r="AQ18" s="220"/>
      <c r="AR18" s="215" t="s">
        <v>3</v>
      </c>
      <c r="AS18" s="216"/>
      <c r="AT18" s="217" t="str">
        <f>IF(SUM(AR8:BE15)=0,"",SUMIF($J$8:$K$15,"○",AR8:BE15))</f>
        <v/>
      </c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9"/>
      <c r="BF18" s="220" t="s">
        <v>5</v>
      </c>
      <c r="BG18" s="220"/>
    </row>
    <row r="19" spans="1:59" ht="13.5" customHeight="1">
      <c r="B19" s="166"/>
      <c r="C19" s="167"/>
      <c r="D19" s="167"/>
      <c r="E19" s="167"/>
      <c r="F19" s="167"/>
      <c r="G19" s="167"/>
      <c r="H19" s="167"/>
      <c r="I19" s="167"/>
      <c r="J19" s="167"/>
      <c r="K19" s="168"/>
      <c r="L19" s="31"/>
      <c r="M19" s="32"/>
      <c r="N19" s="36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  <c r="Z19" s="40"/>
      <c r="AA19" s="40"/>
      <c r="AB19" s="31"/>
      <c r="AC19" s="32"/>
      <c r="AD19" s="36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8"/>
      <c r="AP19" s="40"/>
      <c r="AQ19" s="40"/>
      <c r="AR19" s="31"/>
      <c r="AS19" s="32"/>
      <c r="AT19" s="36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8"/>
      <c r="BF19" s="40"/>
      <c r="BG19" s="40"/>
    </row>
    <row r="20" spans="1:59" ht="13.5" customHeight="1" thickBot="1">
      <c r="B20" s="7"/>
      <c r="C20" s="7"/>
      <c r="D20" s="7"/>
      <c r="E20" s="7"/>
      <c r="F20" s="7"/>
      <c r="G20" s="7"/>
      <c r="H20" s="7"/>
      <c r="I20" s="7"/>
      <c r="J20" s="7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ht="13.5" customHeight="1" thickTop="1">
      <c r="B21" s="82" t="s">
        <v>31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4"/>
      <c r="W21" s="109" t="s">
        <v>21</v>
      </c>
      <c r="X21" s="163"/>
      <c r="Y21" s="88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90"/>
      <c r="AM21" s="94" t="s">
        <v>5</v>
      </c>
      <c r="AN21" s="95"/>
      <c r="AO21" s="96"/>
      <c r="AW21" s="10"/>
      <c r="AX21" s="10"/>
      <c r="AY21" s="10"/>
      <c r="AZ21" s="10"/>
      <c r="BA21" s="10"/>
      <c r="BB21" s="10"/>
      <c r="BC21" s="10"/>
      <c r="BD21" s="10"/>
      <c r="BE21" s="7"/>
      <c r="BF21" s="7"/>
      <c r="BG21" s="7"/>
    </row>
    <row r="22" spans="1:59" ht="13.5" customHeight="1" thickBot="1"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110"/>
      <c r="X22" s="164"/>
      <c r="Y22" s="91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3"/>
      <c r="AM22" s="97"/>
      <c r="AN22" s="98"/>
      <c r="AO22" s="99"/>
      <c r="AW22" s="10"/>
      <c r="AX22" s="10"/>
      <c r="AY22" s="10"/>
      <c r="AZ22" s="10"/>
      <c r="BA22" s="10"/>
      <c r="BB22" s="10"/>
      <c r="BC22" s="10"/>
      <c r="BD22" s="10"/>
      <c r="BE22" s="7"/>
      <c r="BF22" s="7"/>
      <c r="BG22" s="7"/>
    </row>
    <row r="23" spans="1:59" ht="13.5" customHeight="1" thickTop="1"/>
    <row r="24" spans="1:59" s="15" customFormat="1" ht="13.5" customHeight="1">
      <c r="B24" s="16" t="s">
        <v>43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13.5" customHeight="1" thickBot="1">
      <c r="B25" s="47" t="s">
        <v>45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161"/>
      <c r="AF25" s="158" t="s">
        <v>44</v>
      </c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60"/>
    </row>
    <row r="26" spans="1:59" ht="13.5" customHeight="1" thickTop="1">
      <c r="B26" s="109" t="s">
        <v>1</v>
      </c>
      <c r="C26" s="117"/>
      <c r="D26" s="11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3"/>
      <c r="AA26" s="117" t="s">
        <v>5</v>
      </c>
      <c r="AB26" s="117"/>
      <c r="AC26" s="118"/>
      <c r="AF26" s="109" t="s">
        <v>0</v>
      </c>
      <c r="AG26" s="44"/>
      <c r="AH26" s="111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3"/>
      <c r="BE26" s="117" t="s">
        <v>5</v>
      </c>
      <c r="BF26" s="117"/>
      <c r="BG26" s="118"/>
    </row>
    <row r="27" spans="1:59" ht="13.5" customHeight="1" thickBot="1">
      <c r="B27" s="162"/>
      <c r="C27" s="119"/>
      <c r="D27" s="114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6"/>
      <c r="AA27" s="119"/>
      <c r="AB27" s="119"/>
      <c r="AC27" s="120"/>
      <c r="AF27" s="110"/>
      <c r="AG27" s="45"/>
      <c r="AH27" s="114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6"/>
      <c r="BE27" s="119"/>
      <c r="BF27" s="119"/>
      <c r="BG27" s="120"/>
    </row>
    <row r="28" spans="1:59" ht="13.5" customHeight="1" thickTop="1">
      <c r="A28" s="3"/>
      <c r="B28" s="63" t="s">
        <v>6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</row>
    <row r="29" spans="1:59" ht="13.5" customHeight="1">
      <c r="A29" s="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</row>
    <row r="30" spans="1:59" ht="13.5" customHeight="1">
      <c r="B30" s="60" t="s">
        <v>46</v>
      </c>
      <c r="C30" s="60"/>
      <c r="D30" s="60"/>
      <c r="E30" s="60"/>
      <c r="F30" s="60"/>
      <c r="G30" s="60"/>
      <c r="I30" s="20" t="s">
        <v>15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ht="13.5" customHeight="1">
      <c r="B31" s="45"/>
      <c r="C31" s="45"/>
      <c r="D31" s="45"/>
      <c r="E31" s="45"/>
      <c r="F31" s="45"/>
      <c r="G31" s="45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59" ht="13.5" customHeight="1">
      <c r="B32" s="76" t="s">
        <v>51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171" t="s">
        <v>22</v>
      </c>
      <c r="X32" s="60"/>
      <c r="Y32" s="60"/>
      <c r="Z32" s="76" t="s">
        <v>33</v>
      </c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8"/>
      <c r="AV32" s="59" t="s">
        <v>32</v>
      </c>
      <c r="AW32" s="59"/>
      <c r="AX32" s="59"/>
      <c r="AY32" s="170" t="s">
        <v>9</v>
      </c>
      <c r="AZ32" s="170"/>
      <c r="BA32" s="170"/>
      <c r="BB32" s="170"/>
      <c r="BC32" s="170"/>
      <c r="BD32" s="170"/>
      <c r="BE32" s="173" t="str">
        <f>IF(令和2年中収入見込み額の合計="","",IF(B33=0,"×",IF(B33&gt;=Z33,"○","×")))</f>
        <v/>
      </c>
      <c r="BF32" s="173"/>
      <c r="BG32" s="173"/>
    </row>
    <row r="33" spans="1:59" ht="13.5" customHeight="1">
      <c r="B33" s="79" t="str">
        <f>IFERROR(令和元年中収入額の合計-令和2年中収入見込み額の合計-補填されるべき金額,"")</f>
        <v/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/>
      <c r="W33" s="171"/>
      <c r="X33" s="60"/>
      <c r="Y33" s="60"/>
      <c r="Z33" s="79" t="str">
        <f>IFERROR(令和元年中収入額の合計*3/10,"")</f>
        <v/>
      </c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1"/>
      <c r="AV33" s="59"/>
      <c r="AW33" s="59"/>
      <c r="AX33" s="59"/>
      <c r="AY33" s="172"/>
      <c r="AZ33" s="172"/>
      <c r="BA33" s="172"/>
      <c r="BB33" s="172"/>
      <c r="BC33" s="172"/>
      <c r="BD33" s="172"/>
      <c r="BE33" s="174"/>
      <c r="BF33" s="174"/>
      <c r="BG33" s="174"/>
    </row>
    <row r="34" spans="1:59" s="1" customFormat="1" ht="13.5" customHeight="1">
      <c r="B34" s="44" t="s">
        <v>47</v>
      </c>
      <c r="C34" s="44"/>
      <c r="D34" s="44"/>
      <c r="E34" s="44"/>
      <c r="F34" s="44"/>
      <c r="G34" s="44"/>
      <c r="H34" s="13"/>
      <c r="I34" s="20" t="s">
        <v>52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</row>
    <row r="35" spans="1:59" ht="13.5" customHeight="1">
      <c r="B35" s="45"/>
      <c r="C35" s="45"/>
      <c r="D35" s="45"/>
      <c r="E35" s="45"/>
      <c r="F35" s="45"/>
      <c r="G35" s="45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</row>
    <row r="36" spans="1:59" s="4" customFormat="1" ht="13.5" customHeight="1">
      <c r="A36" s="1"/>
      <c r="B36" s="76" t="s">
        <v>1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  <c r="W36" s="171" t="s">
        <v>10</v>
      </c>
      <c r="X36" s="60"/>
      <c r="Y36" s="60"/>
      <c r="Z36" s="61">
        <v>10000000</v>
      </c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V36" s="59" t="s">
        <v>32</v>
      </c>
      <c r="AW36" s="59"/>
      <c r="AX36" s="59"/>
      <c r="AY36" s="170" t="s">
        <v>9</v>
      </c>
      <c r="AZ36" s="170"/>
      <c r="BA36" s="170"/>
      <c r="BB36" s="170"/>
      <c r="BC36" s="170"/>
      <c r="BD36" s="170"/>
      <c r="BE36" s="173" t="str">
        <f>IF(主たる生計維持者の合計所得金額="","",IF(B37&lt;=Z36,"○","×"))</f>
        <v/>
      </c>
      <c r="BF36" s="173"/>
      <c r="BG36" s="173"/>
    </row>
    <row r="37" spans="1:59" s="4" customFormat="1" ht="13.5" customHeight="1">
      <c r="A37"/>
      <c r="B37" s="79" t="str">
        <f>IF(主たる生計維持者の合計所得金額="","",主たる生計維持者の合計所得金額)</f>
        <v/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1"/>
      <c r="W37" s="171"/>
      <c r="X37" s="60"/>
      <c r="Y37" s="60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V37" s="59"/>
      <c r="AW37" s="59"/>
      <c r="AX37" s="59"/>
      <c r="AY37" s="172"/>
      <c r="AZ37" s="172"/>
      <c r="BA37" s="172"/>
      <c r="BB37" s="172"/>
      <c r="BC37" s="172"/>
      <c r="BD37" s="172"/>
      <c r="BE37" s="174"/>
      <c r="BF37" s="174"/>
      <c r="BG37" s="174"/>
    </row>
    <row r="38" spans="1:59" s="5" customFormat="1" ht="13.5" customHeight="1">
      <c r="A38" s="1"/>
      <c r="B38" s="44" t="s">
        <v>48</v>
      </c>
      <c r="C38" s="44"/>
      <c r="D38" s="44"/>
      <c r="E38" s="44"/>
      <c r="F38" s="44"/>
      <c r="G38" s="44"/>
      <c r="H38" s="13"/>
      <c r="I38" s="20" t="s">
        <v>53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</row>
    <row r="39" spans="1:59" s="4" customFormat="1" ht="13.5" customHeight="1">
      <c r="B39" s="45"/>
      <c r="C39" s="45"/>
      <c r="D39" s="45"/>
      <c r="E39" s="45"/>
      <c r="F39" s="45"/>
      <c r="G39" s="45"/>
      <c r="H39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</row>
    <row r="40" spans="1:59" s="6" customFormat="1" ht="13.5" customHeight="1">
      <c r="B40" s="76" t="s">
        <v>20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8"/>
      <c r="W40" s="171" t="s">
        <v>10</v>
      </c>
      <c r="X40" s="60"/>
      <c r="Y40" s="60"/>
      <c r="Z40" s="61">
        <v>4000000</v>
      </c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V40" s="59" t="s">
        <v>32</v>
      </c>
      <c r="AW40" s="59"/>
      <c r="AX40" s="59"/>
      <c r="AY40" s="170" t="s">
        <v>9</v>
      </c>
      <c r="AZ40" s="170"/>
      <c r="BA40" s="170"/>
      <c r="BB40" s="170"/>
      <c r="BC40" s="170"/>
      <c r="BD40" s="170"/>
      <c r="BE40" s="173" t="str">
        <f>IF(主たる生計維持者の合計所得金額="","",IF(B41&lt;=Z40,"○","×"))</f>
        <v/>
      </c>
      <c r="BF40" s="173"/>
      <c r="BG40" s="173"/>
    </row>
    <row r="41" spans="1:59" s="6" customFormat="1" ht="13.5" customHeight="1">
      <c r="B41" s="79" t="str">
        <f>IFERROR(主たる生計維持者の合計所得金額-令和元年中所得額の合計,"")</f>
        <v/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1"/>
      <c r="W41" s="171"/>
      <c r="X41" s="60"/>
      <c r="Y41" s="60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V41" s="59"/>
      <c r="AW41" s="59"/>
      <c r="AX41" s="59"/>
      <c r="AY41" s="172"/>
      <c r="AZ41" s="172"/>
      <c r="BA41" s="172"/>
      <c r="BB41" s="172"/>
      <c r="BC41" s="172"/>
      <c r="BD41" s="172"/>
      <c r="BE41" s="174"/>
      <c r="BF41" s="174"/>
      <c r="BG41" s="174"/>
    </row>
    <row r="42" spans="1:59" s="6" customFormat="1" ht="13.5" customHeight="1" thickBot="1">
      <c r="AO42"/>
      <c r="AP42"/>
      <c r="AQ42"/>
      <c r="AR42"/>
      <c r="AS42"/>
      <c r="AT42"/>
      <c r="AU42"/>
      <c r="AY42"/>
      <c r="AZ42"/>
      <c r="BA42"/>
      <c r="BB42"/>
      <c r="BC42"/>
      <c r="BD42"/>
      <c r="BE42"/>
    </row>
    <row r="43" spans="1:59" s="6" customFormat="1" ht="13.5" customHeight="1" thickTop="1">
      <c r="B43" s="64" t="s">
        <v>2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121" t="str">
        <f>IF(OR(BE32="",BE40=0),"",IF(COUNTIF(BE32:BG41,"×")&gt;=1,"減免非該当となる見込み","減免該当となる見込み"))</f>
        <v/>
      </c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3"/>
    </row>
    <row r="44" spans="1:59" s="6" customFormat="1" ht="13.5" customHeight="1" thickBot="1"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124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6"/>
    </row>
    <row r="45" spans="1:59" s="5" customFormat="1" ht="13.5" customHeight="1" thickTop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9" s="6" customFormat="1" ht="13.5" customHeight="1">
      <c r="B46" s="63" t="s">
        <v>37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</row>
    <row r="47" spans="1:59" s="6" customFormat="1" ht="13.5" customHeight="1" thickBo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</row>
    <row r="48" spans="1:59" s="6" customFormat="1" ht="13.5" customHeight="1" thickBot="1">
      <c r="B48" s="106" t="s">
        <v>35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8"/>
      <c r="AF48" s="47" t="s">
        <v>13</v>
      </c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100" t="s">
        <v>14</v>
      </c>
      <c r="BB48" s="101"/>
      <c r="BC48" s="101"/>
      <c r="BD48" s="101"/>
      <c r="BE48" s="101"/>
      <c r="BF48" s="102"/>
      <c r="BG48" s="11"/>
    </row>
    <row r="49" spans="1:60" s="6" customFormat="1" ht="13.5" customHeight="1" thickTop="1" thickBot="1">
      <c r="B49" s="109" t="s">
        <v>4</v>
      </c>
      <c r="C49" s="44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3"/>
      <c r="W49" s="117" t="s">
        <v>5</v>
      </c>
      <c r="X49" s="117"/>
      <c r="Y49" s="118"/>
      <c r="AF49" s="49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103"/>
      <c r="BB49" s="104"/>
      <c r="BC49" s="104"/>
      <c r="BD49" s="104"/>
      <c r="BE49" s="104"/>
      <c r="BF49" s="105"/>
      <c r="BG49" s="11"/>
    </row>
    <row r="50" spans="1:60" s="6" customFormat="1" ht="13.5" customHeight="1" thickBot="1">
      <c r="B50" s="110"/>
      <c r="C50" s="45"/>
      <c r="D50" s="114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6"/>
      <c r="W50" s="119"/>
      <c r="X50" s="119"/>
      <c r="Y50" s="12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</row>
    <row r="51" spans="1:60" s="6" customFormat="1" ht="13.5" customHeight="1" thickTop="1">
      <c r="Z51" s="9"/>
      <c r="AA51" s="9"/>
      <c r="AB51" s="9"/>
      <c r="AL51" s="76" t="s">
        <v>19</v>
      </c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8"/>
    </row>
    <row r="52" spans="1:60" s="6" customFormat="1" ht="13.5" customHeight="1">
      <c r="B52" s="76" t="s">
        <v>36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8"/>
      <c r="Z52" s="46" t="s">
        <v>11</v>
      </c>
      <c r="AA52" s="46"/>
      <c r="AB52" s="46"/>
      <c r="AL52" s="144" t="s">
        <v>41</v>
      </c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6"/>
      <c r="AX52" s="144" t="s">
        <v>16</v>
      </c>
      <c r="AY52" s="145"/>
      <c r="AZ52" s="145"/>
      <c r="BA52" s="145"/>
      <c r="BB52" s="145"/>
      <c r="BC52" s="145"/>
      <c r="BD52" s="145"/>
      <c r="BE52" s="145"/>
      <c r="BF52" s="146"/>
    </row>
    <row r="53" spans="1:60" s="2" customFormat="1" ht="13.5" customHeight="1">
      <c r="B53" s="79" t="str">
        <f>IFERROR(減免申請する税額*令和元年中所得額の合計/世帯の合計所得金額,"")</f>
        <v/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1"/>
      <c r="Z53" s="46"/>
      <c r="AA53" s="46"/>
      <c r="AB53" s="46"/>
      <c r="AL53" s="152">
        <v>10000000</v>
      </c>
      <c r="AM53" s="153"/>
      <c r="AN53" s="153"/>
      <c r="AO53" s="153"/>
      <c r="AP53" s="153"/>
      <c r="AQ53" s="153"/>
      <c r="AR53" s="153"/>
      <c r="AS53" s="153"/>
      <c r="AT53" s="150" t="s">
        <v>17</v>
      </c>
      <c r="AU53" s="150"/>
      <c r="AV53" s="150"/>
      <c r="AW53" s="151"/>
      <c r="AX53" s="147">
        <v>0.2</v>
      </c>
      <c r="AY53" s="148"/>
      <c r="AZ53" s="148"/>
      <c r="BA53" s="148"/>
      <c r="BB53" s="148"/>
      <c r="BC53" s="148"/>
      <c r="BD53" s="148"/>
      <c r="BE53" s="148"/>
      <c r="BF53" s="149"/>
    </row>
    <row r="54" spans="1:60" ht="13.5" customHeight="1">
      <c r="L54" s="18"/>
      <c r="M54" s="18"/>
      <c r="N54" s="18"/>
      <c r="O54" s="18"/>
      <c r="Z54" s="3"/>
      <c r="AA54" s="3"/>
      <c r="AB54" s="3"/>
      <c r="AL54" s="152">
        <v>7500000</v>
      </c>
      <c r="AM54" s="153"/>
      <c r="AN54" s="153"/>
      <c r="AO54" s="153"/>
      <c r="AP54" s="153"/>
      <c r="AQ54" s="153"/>
      <c r="AR54" s="153"/>
      <c r="AS54" s="153"/>
      <c r="AT54" s="150" t="s">
        <v>17</v>
      </c>
      <c r="AU54" s="150"/>
      <c r="AV54" s="150"/>
      <c r="AW54" s="151"/>
      <c r="AX54" s="154">
        <v>0.4</v>
      </c>
      <c r="AY54" s="155"/>
      <c r="AZ54" s="155"/>
      <c r="BA54" s="155"/>
      <c r="BB54" s="155"/>
      <c r="BC54" s="155"/>
      <c r="BD54" s="155"/>
      <c r="BE54" s="155"/>
      <c r="BF54" s="156"/>
    </row>
    <row r="55" spans="1:60" ht="13.5" customHeight="1">
      <c r="B55" s="76" t="s">
        <v>12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8"/>
      <c r="Z55" s="46" t="s">
        <v>38</v>
      </c>
      <c r="AA55" s="46"/>
      <c r="AB55" s="46"/>
      <c r="AL55" s="152">
        <v>5500000</v>
      </c>
      <c r="AM55" s="153"/>
      <c r="AN55" s="153"/>
      <c r="AO55" s="153"/>
      <c r="AP55" s="153"/>
      <c r="AQ55" s="153"/>
      <c r="AR55" s="153"/>
      <c r="AS55" s="153"/>
      <c r="AT55" s="150" t="s">
        <v>17</v>
      </c>
      <c r="AU55" s="150"/>
      <c r="AV55" s="150"/>
      <c r="AW55" s="151"/>
      <c r="AX55" s="147">
        <v>0.6</v>
      </c>
      <c r="AY55" s="148"/>
      <c r="AZ55" s="148"/>
      <c r="BA55" s="148"/>
      <c r="BB55" s="148"/>
      <c r="BC55" s="148"/>
      <c r="BD55" s="148"/>
      <c r="BE55" s="148"/>
      <c r="BF55" s="149"/>
    </row>
    <row r="56" spans="1:60" ht="13.5" customHeight="1">
      <c r="A56" s="3"/>
      <c r="B56" s="141" t="str">
        <f>IF(減免申請する税額=0,"",IF(BA48="該当",1,INDEX(AL53:BF57,MATCH(D26,AL53:AL57,-1),13)))</f>
        <v/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3"/>
      <c r="Z56" s="46"/>
      <c r="AA56" s="46"/>
      <c r="AB56" s="46"/>
      <c r="AL56" s="152">
        <v>4000000</v>
      </c>
      <c r="AM56" s="153"/>
      <c r="AN56" s="153"/>
      <c r="AO56" s="153"/>
      <c r="AP56" s="153"/>
      <c r="AQ56" s="153"/>
      <c r="AR56" s="153"/>
      <c r="AS56" s="153"/>
      <c r="AT56" s="150" t="s">
        <v>17</v>
      </c>
      <c r="AU56" s="150"/>
      <c r="AV56" s="150"/>
      <c r="AW56" s="151"/>
      <c r="AX56" s="147">
        <v>0.8</v>
      </c>
      <c r="AY56" s="148"/>
      <c r="AZ56" s="148"/>
      <c r="BA56" s="148"/>
      <c r="BB56" s="148"/>
      <c r="BC56" s="148"/>
      <c r="BD56" s="148"/>
      <c r="BE56" s="148"/>
      <c r="BF56" s="149"/>
    </row>
    <row r="57" spans="1:60" ht="13.5" customHeight="1" thickBot="1">
      <c r="A57" s="3"/>
      <c r="L57" s="18"/>
      <c r="M57" s="18"/>
      <c r="N57" s="18"/>
      <c r="O57" s="18"/>
      <c r="AL57" s="152">
        <v>3000000</v>
      </c>
      <c r="AM57" s="153"/>
      <c r="AN57" s="153"/>
      <c r="AO57" s="153"/>
      <c r="AP57" s="153"/>
      <c r="AQ57" s="153"/>
      <c r="AR57" s="153"/>
      <c r="AS57" s="153"/>
      <c r="AT57" s="150" t="s">
        <v>17</v>
      </c>
      <c r="AU57" s="150"/>
      <c r="AV57" s="150"/>
      <c r="AW57" s="151"/>
      <c r="AX57" s="147">
        <v>1</v>
      </c>
      <c r="AY57" s="148"/>
      <c r="AZ57" s="148"/>
      <c r="BA57" s="148"/>
      <c r="BB57" s="148"/>
      <c r="BC57" s="148"/>
      <c r="BD57" s="148"/>
      <c r="BE57" s="148"/>
      <c r="BF57" s="149"/>
    </row>
    <row r="58" spans="1:60" ht="13.5" customHeight="1" thickTop="1">
      <c r="B58" s="127" t="s">
        <v>40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9"/>
      <c r="Q58" s="133" t="str">
        <f>IFERROR(ROUNDDOWN(B53*B56,-2),"")</f>
        <v/>
      </c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7" t="s">
        <v>5</v>
      </c>
      <c r="AG58" s="137"/>
      <c r="AH58" s="138"/>
      <c r="AL58" t="s">
        <v>59</v>
      </c>
      <c r="AM58" s="6"/>
    </row>
    <row r="59" spans="1:60" ht="13.5" customHeight="1" thickBot="1"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2"/>
      <c r="Q59" s="135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9"/>
      <c r="AG59" s="139"/>
      <c r="AH59" s="140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ht="13.5" customHeight="1" thickTop="1">
      <c r="B60" s="206" t="s">
        <v>60</v>
      </c>
      <c r="AD60" s="4"/>
      <c r="AI60" s="205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3" spans="1:60" ht="13.5" customHeight="1">
      <c r="AD63" s="4"/>
    </row>
    <row r="64" spans="1:60" ht="13.5" customHeight="1">
      <c r="AD64" s="4"/>
    </row>
    <row r="65" spans="30:30" ht="13.5" customHeight="1">
      <c r="AD65" s="4"/>
    </row>
    <row r="66" spans="30:30" ht="13.5" customHeight="1">
      <c r="AD66" s="4"/>
    </row>
    <row r="67" spans="30:30" ht="13.5" customHeight="1">
      <c r="AD67" s="4"/>
    </row>
    <row r="68" spans="30:30" ht="13.5" customHeight="1">
      <c r="AD68" s="4"/>
    </row>
    <row r="69" spans="30:30" ht="13.5" customHeight="1">
      <c r="AD69" s="4"/>
    </row>
  </sheetData>
  <sheetProtection algorithmName="SHA-512" hashValue="yL0CHM9MtOPbVTqlr5ezLsi3NYFOZ5DSmmnASjPMrgd+MEHLHLaq/r3QbBcQqYSHLhY1Ru59v72IgF+mWBJN/Q==" saltValue="KLEcMnj+z3rMxjfw/zBddw==" spinCount="100000" sheet="1" objects="1" scenarios="1" selectLockedCells="1"/>
  <protectedRanges>
    <protectedRange sqref="AR8:BE17" name="範囲7"/>
    <protectedRange sqref="AB8:AO17" name="範囲6"/>
    <protectedRange sqref="L8:Y17" name="範囲5"/>
    <protectedRange sqref="BA48" name="範囲10_1"/>
    <protectedRange sqref="AH26 D49" name="範囲13"/>
    <protectedRange sqref="D26" name="範囲14"/>
    <protectedRange sqref="Y21" name="範囲21"/>
  </protectedRanges>
  <mergeCells count="128">
    <mergeCell ref="L6:AA7"/>
    <mergeCell ref="AB6:AQ7"/>
    <mergeCell ref="AR6:BG7"/>
    <mergeCell ref="L10:Y11"/>
    <mergeCell ref="Z10:AA11"/>
    <mergeCell ref="B40:V40"/>
    <mergeCell ref="W40:Y41"/>
    <mergeCell ref="AY40:BD41"/>
    <mergeCell ref="BE40:BG41"/>
    <mergeCell ref="B41:V41"/>
    <mergeCell ref="AF26:AG27"/>
    <mergeCell ref="AH26:BD27"/>
    <mergeCell ref="BE26:BG27"/>
    <mergeCell ref="B28:BG29"/>
    <mergeCell ref="W32:Y33"/>
    <mergeCell ref="Z32:AT32"/>
    <mergeCell ref="Z33:AT33"/>
    <mergeCell ref="AY32:BD33"/>
    <mergeCell ref="BE32:BG33"/>
    <mergeCell ref="B36:V36"/>
    <mergeCell ref="W36:Y37"/>
    <mergeCell ref="AY36:BD37"/>
    <mergeCell ref="BE36:BG37"/>
    <mergeCell ref="B37:V37"/>
    <mergeCell ref="AL56:AS56"/>
    <mergeCell ref="AL57:AS57"/>
    <mergeCell ref="AT57:AW57"/>
    <mergeCell ref="AT56:AW56"/>
    <mergeCell ref="AT55:AW55"/>
    <mergeCell ref="AT54:AW54"/>
    <mergeCell ref="AX54:BF54"/>
    <mergeCell ref="AX53:BF53"/>
    <mergeCell ref="A1:BH2"/>
    <mergeCell ref="AF25:BG25"/>
    <mergeCell ref="B25:AC25"/>
    <mergeCell ref="B3:BG4"/>
    <mergeCell ref="B26:C27"/>
    <mergeCell ref="D26:Z27"/>
    <mergeCell ref="AA26:AC27"/>
    <mergeCell ref="W21:X22"/>
    <mergeCell ref="B18:K19"/>
    <mergeCell ref="Z18:AA19"/>
    <mergeCell ref="AP8:AQ9"/>
    <mergeCell ref="AR8:BE9"/>
    <mergeCell ref="BF8:BG9"/>
    <mergeCell ref="L14:Y15"/>
    <mergeCell ref="Z14:AA15"/>
    <mergeCell ref="AB14:AO15"/>
    <mergeCell ref="BA48:BF49"/>
    <mergeCell ref="B48:Y48"/>
    <mergeCell ref="B49:C50"/>
    <mergeCell ref="D49:V50"/>
    <mergeCell ref="W49:Y50"/>
    <mergeCell ref="AF48:AZ49"/>
    <mergeCell ref="AL51:BF51"/>
    <mergeCell ref="Q43:BG44"/>
    <mergeCell ref="B58:P59"/>
    <mergeCell ref="Q58:AE59"/>
    <mergeCell ref="AF58:AH59"/>
    <mergeCell ref="B52:Y52"/>
    <mergeCell ref="B53:Y53"/>
    <mergeCell ref="B55:Y55"/>
    <mergeCell ref="B56:Y56"/>
    <mergeCell ref="AX52:BF52"/>
    <mergeCell ref="AX57:BF57"/>
    <mergeCell ref="AX56:BF56"/>
    <mergeCell ref="AX55:BF55"/>
    <mergeCell ref="AL52:AW52"/>
    <mergeCell ref="AT53:AW53"/>
    <mergeCell ref="AL53:AS53"/>
    <mergeCell ref="AL54:AS54"/>
    <mergeCell ref="AL55:AS55"/>
    <mergeCell ref="B46:BG47"/>
    <mergeCell ref="B43:P44"/>
    <mergeCell ref="AP14:AQ15"/>
    <mergeCell ref="AR14:BE15"/>
    <mergeCell ref="BF14:BG15"/>
    <mergeCell ref="B32:V32"/>
    <mergeCell ref="B33:V33"/>
    <mergeCell ref="AV32:AX33"/>
    <mergeCell ref="Z40:AT41"/>
    <mergeCell ref="BF18:BG19"/>
    <mergeCell ref="B21:V22"/>
    <mergeCell ref="Y21:AL22"/>
    <mergeCell ref="AM21:AO22"/>
    <mergeCell ref="N18:Y19"/>
    <mergeCell ref="AD18:AO19"/>
    <mergeCell ref="AB18:AC19"/>
    <mergeCell ref="AR18:AS19"/>
    <mergeCell ref="B16:AA17"/>
    <mergeCell ref="AB16:AO17"/>
    <mergeCell ref="AP16:AQ17"/>
    <mergeCell ref="AR16:BG17"/>
    <mergeCell ref="Z52:AB53"/>
    <mergeCell ref="Z55:AB56"/>
    <mergeCell ref="B8:I9"/>
    <mergeCell ref="B10:I11"/>
    <mergeCell ref="B12:I13"/>
    <mergeCell ref="B14:I15"/>
    <mergeCell ref="J8:K9"/>
    <mergeCell ref="J10:K11"/>
    <mergeCell ref="J12:K13"/>
    <mergeCell ref="J14:K15"/>
    <mergeCell ref="AV36:AX37"/>
    <mergeCell ref="B30:G31"/>
    <mergeCell ref="I30:BG31"/>
    <mergeCell ref="B34:G35"/>
    <mergeCell ref="I34:BG35"/>
    <mergeCell ref="AV40:AX41"/>
    <mergeCell ref="Z36:AT37"/>
    <mergeCell ref="B38:G39"/>
    <mergeCell ref="BF10:BG11"/>
    <mergeCell ref="L12:Y13"/>
    <mergeCell ref="Z12:AA13"/>
    <mergeCell ref="AB12:AO13"/>
    <mergeCell ref="AP12:AQ13"/>
    <mergeCell ref="I38:BG39"/>
    <mergeCell ref="L8:Y9"/>
    <mergeCell ref="Z8:AA9"/>
    <mergeCell ref="AB8:AO9"/>
    <mergeCell ref="L18:M19"/>
    <mergeCell ref="AT18:BE19"/>
    <mergeCell ref="AP18:AQ19"/>
    <mergeCell ref="AB10:AO11"/>
    <mergeCell ref="AP10:AQ11"/>
    <mergeCell ref="AR10:BE11"/>
    <mergeCell ref="AR12:BE13"/>
    <mergeCell ref="BF12:BG13"/>
  </mergeCells>
  <phoneticPr fontId="1"/>
  <dataValidations count="1">
    <dataValidation type="list" allowBlank="1" showInputMessage="1" showErrorMessage="1" sqref="BA48:BF49">
      <formula1>"該当,非該当"</formula1>
    </dataValidation>
  </dataValidations>
  <pageMargins left="0.7" right="0.7" top="0.75" bottom="0.75" header="0.3" footer="0.3"/>
  <pageSetup paperSize="9" scale="99" fitToHeight="0" orientation="portrait" r:id="rId1"/>
  <headerFooter>
    <oddHeader>&amp;C&amp;20国民健康保険税減免&amp;16
&amp;12（新型コロナウイルス感染症関係）</oddHeader>
  </headerFooter>
  <colBreaks count="1" manualBreakCount="1">
    <brk id="4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69"/>
  <sheetViews>
    <sheetView zoomScaleNormal="100" zoomScaleSheetLayoutView="100" workbookViewId="0">
      <selection activeCell="Z38" sqref="Z38:AT39"/>
    </sheetView>
  </sheetViews>
  <sheetFormatPr defaultColWidth="1.5" defaultRowHeight="13.5" customHeight="1"/>
  <cols>
    <col min="60" max="60" width="1.5" customWidth="1"/>
  </cols>
  <sheetData>
    <row r="1" spans="1:60" ht="13.5" customHeight="1">
      <c r="A1" s="157" t="s">
        <v>42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</row>
    <row r="2" spans="1:60" ht="13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</row>
    <row r="3" spans="1:60" ht="13.5" customHeight="1">
      <c r="B3" s="63" t="s">
        <v>34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</row>
    <row r="4" spans="1:60" ht="13.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</row>
    <row r="5" spans="1:60" ht="13.5" customHeight="1">
      <c r="B5" s="16" t="s">
        <v>50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60" ht="13.5" customHeight="1">
      <c r="L6" s="169" t="s">
        <v>27</v>
      </c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 t="s">
        <v>28</v>
      </c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 t="s">
        <v>29</v>
      </c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</row>
    <row r="7" spans="1:60" ht="13.5" customHeight="1" thickBot="1"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69"/>
      <c r="AA7" s="169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69"/>
      <c r="AQ7" s="169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69"/>
      <c r="BG7" s="169"/>
    </row>
    <row r="8" spans="1:60" ht="13.5" customHeight="1" thickTop="1">
      <c r="B8" s="47" t="s">
        <v>23</v>
      </c>
      <c r="C8" s="48"/>
      <c r="D8" s="48"/>
      <c r="E8" s="48"/>
      <c r="F8" s="48"/>
      <c r="G8" s="48"/>
      <c r="H8" s="48"/>
      <c r="I8" s="48"/>
      <c r="J8" s="53" t="str">
        <f>IF(L8&gt;AB8*7/10,"×","")</f>
        <v/>
      </c>
      <c r="K8" s="54"/>
      <c r="L8" s="175">
        <v>6000000</v>
      </c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7"/>
      <c r="Z8" s="27" t="s">
        <v>5</v>
      </c>
      <c r="AA8" s="28"/>
      <c r="AB8" s="175">
        <v>10000000</v>
      </c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7"/>
      <c r="AP8" s="27" t="s">
        <v>5</v>
      </c>
      <c r="AQ8" s="28"/>
      <c r="AR8" s="175">
        <v>5000000</v>
      </c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27" t="s">
        <v>5</v>
      </c>
      <c r="BG8" s="62"/>
    </row>
    <row r="9" spans="1:60" ht="13.5" customHeight="1">
      <c r="B9" s="49"/>
      <c r="C9" s="50"/>
      <c r="D9" s="50"/>
      <c r="E9" s="50"/>
      <c r="F9" s="50"/>
      <c r="G9" s="50"/>
      <c r="H9" s="50"/>
      <c r="I9" s="50"/>
      <c r="J9" s="55"/>
      <c r="K9" s="56"/>
      <c r="L9" s="178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80"/>
      <c r="Z9" s="27"/>
      <c r="AA9" s="28"/>
      <c r="AB9" s="178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80"/>
      <c r="AP9" s="27"/>
      <c r="AQ9" s="28"/>
      <c r="AR9" s="178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80"/>
      <c r="BF9" s="27"/>
      <c r="BG9" s="62"/>
    </row>
    <row r="10" spans="1:60" ht="13.5" customHeight="1">
      <c r="B10" s="47" t="s">
        <v>24</v>
      </c>
      <c r="C10" s="48"/>
      <c r="D10" s="48"/>
      <c r="E10" s="48"/>
      <c r="F10" s="48"/>
      <c r="G10" s="48"/>
      <c r="H10" s="48"/>
      <c r="I10" s="48"/>
      <c r="J10" s="53" t="str">
        <f t="shared" ref="J10" si="0">IF(L10&gt;AB10*7/10,"×","")</f>
        <v>×</v>
      </c>
      <c r="K10" s="54"/>
      <c r="L10" s="178">
        <v>1000000</v>
      </c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80"/>
      <c r="Z10" s="27" t="s">
        <v>5</v>
      </c>
      <c r="AA10" s="28"/>
      <c r="AB10" s="178">
        <v>1150000</v>
      </c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80"/>
      <c r="AP10" s="27" t="s">
        <v>5</v>
      </c>
      <c r="AQ10" s="28"/>
      <c r="AR10" s="178">
        <v>500000</v>
      </c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80"/>
      <c r="BF10" s="27" t="s">
        <v>5</v>
      </c>
      <c r="BG10" s="62"/>
    </row>
    <row r="11" spans="1:60" ht="13.5" customHeight="1">
      <c r="B11" s="49"/>
      <c r="C11" s="50"/>
      <c r="D11" s="50"/>
      <c r="E11" s="50"/>
      <c r="F11" s="50"/>
      <c r="G11" s="50"/>
      <c r="H11" s="50"/>
      <c r="I11" s="50"/>
      <c r="J11" s="55"/>
      <c r="K11" s="56"/>
      <c r="L11" s="178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80"/>
      <c r="Z11" s="27"/>
      <c r="AA11" s="28"/>
      <c r="AB11" s="178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80"/>
      <c r="AP11" s="27"/>
      <c r="AQ11" s="28"/>
      <c r="AR11" s="178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80"/>
      <c r="BF11" s="27"/>
      <c r="BG11" s="62"/>
    </row>
    <row r="12" spans="1:60" ht="13.5" customHeight="1">
      <c r="B12" s="47" t="s">
        <v>25</v>
      </c>
      <c r="C12" s="48"/>
      <c r="D12" s="48"/>
      <c r="E12" s="48"/>
      <c r="F12" s="48"/>
      <c r="G12" s="48"/>
      <c r="H12" s="48"/>
      <c r="I12" s="48"/>
      <c r="J12" s="53" t="str">
        <f t="shared" ref="J12" si="1">IF(L12&gt;AB12*7/10,"×","")</f>
        <v/>
      </c>
      <c r="K12" s="54"/>
      <c r="L12" s="178">
        <v>1000000</v>
      </c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80"/>
      <c r="Z12" s="27" t="s">
        <v>5</v>
      </c>
      <c r="AA12" s="28"/>
      <c r="AB12" s="178">
        <v>3000000</v>
      </c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80"/>
      <c r="AP12" s="27" t="s">
        <v>5</v>
      </c>
      <c r="AQ12" s="28"/>
      <c r="AR12" s="178">
        <v>1000000</v>
      </c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80"/>
      <c r="BF12" s="27" t="s">
        <v>5</v>
      </c>
      <c r="BG12" s="62"/>
    </row>
    <row r="13" spans="1:60" ht="13.5" customHeight="1">
      <c r="B13" s="49"/>
      <c r="C13" s="50"/>
      <c r="D13" s="50"/>
      <c r="E13" s="50"/>
      <c r="F13" s="50"/>
      <c r="G13" s="50"/>
      <c r="H13" s="50"/>
      <c r="I13" s="50"/>
      <c r="J13" s="55"/>
      <c r="K13" s="56"/>
      <c r="L13" s="178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80"/>
      <c r="Z13" s="27"/>
      <c r="AA13" s="28"/>
      <c r="AB13" s="178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80"/>
      <c r="AP13" s="27"/>
      <c r="AQ13" s="28"/>
      <c r="AR13" s="178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80"/>
      <c r="BF13" s="27"/>
      <c r="BG13" s="62"/>
    </row>
    <row r="14" spans="1:60" ht="13.5" customHeight="1">
      <c r="B14" s="47" t="s">
        <v>26</v>
      </c>
      <c r="C14" s="48"/>
      <c r="D14" s="48"/>
      <c r="E14" s="48"/>
      <c r="F14" s="48"/>
      <c r="G14" s="48"/>
      <c r="H14" s="48"/>
      <c r="I14" s="48"/>
      <c r="J14" s="53" t="str">
        <f>IF(L14&gt;AB14*7/10,"×","")</f>
        <v/>
      </c>
      <c r="K14" s="54"/>
      <c r="L14" s="178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80"/>
      <c r="Z14" s="68" t="s">
        <v>5</v>
      </c>
      <c r="AA14" s="69"/>
      <c r="AB14" s="178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80"/>
      <c r="AP14" s="68" t="s">
        <v>5</v>
      </c>
      <c r="AQ14" s="69"/>
      <c r="AR14" s="178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80"/>
      <c r="BF14" s="68" t="s">
        <v>5</v>
      </c>
      <c r="BG14" s="62"/>
    </row>
    <row r="15" spans="1:60" ht="13.5" customHeight="1" thickBot="1">
      <c r="B15" s="51"/>
      <c r="C15" s="52"/>
      <c r="D15" s="52"/>
      <c r="E15" s="52"/>
      <c r="F15" s="52"/>
      <c r="G15" s="52"/>
      <c r="H15" s="52"/>
      <c r="I15" s="52"/>
      <c r="J15" s="57"/>
      <c r="K15" s="58"/>
      <c r="L15" s="181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3"/>
      <c r="Z15" s="70"/>
      <c r="AA15" s="71"/>
      <c r="AB15" s="181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3"/>
      <c r="AP15" s="70"/>
      <c r="AQ15" s="71"/>
      <c r="AR15" s="181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3"/>
      <c r="BF15" s="70"/>
      <c r="BG15" s="75"/>
    </row>
    <row r="16" spans="1:60" ht="13.5" customHeight="1">
      <c r="B16" s="49" t="s">
        <v>30</v>
      </c>
      <c r="C16" s="50"/>
      <c r="D16" s="50"/>
      <c r="E16" s="50"/>
      <c r="F16" s="50"/>
      <c r="G16" s="50"/>
      <c r="H16" s="50"/>
      <c r="I16" s="50"/>
      <c r="J16" s="50"/>
      <c r="K16" s="165"/>
      <c r="L16" s="29" t="s">
        <v>7</v>
      </c>
      <c r="M16" s="30"/>
      <c r="N16" s="33">
        <f>IF(SUM(L8:Y15)=0,"",SUMIF($J$8:$K$15,"",L8:Y15))</f>
        <v>7000000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9" t="s">
        <v>5</v>
      </c>
      <c r="AA16" s="39"/>
      <c r="AB16" s="29" t="s">
        <v>8</v>
      </c>
      <c r="AC16" s="30"/>
      <c r="AD16" s="33">
        <f>IF(SUM(AB8:AO15)=0,"",SUMIF($J$8:$K$15,"",AB8:AO15))</f>
        <v>13000000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5"/>
      <c r="AP16" s="39" t="s">
        <v>5</v>
      </c>
      <c r="AQ16" s="39"/>
      <c r="AR16" s="29" t="s">
        <v>3</v>
      </c>
      <c r="AS16" s="30"/>
      <c r="AT16" s="33">
        <f>IF(SUM(AR8:BE15)=0,"",SUMIF($J$8:$K$15,"",AR8:BE15))</f>
        <v>6000000</v>
      </c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5"/>
      <c r="BF16" s="39" t="s">
        <v>5</v>
      </c>
      <c r="BG16" s="39"/>
    </row>
    <row r="17" spans="1:59" ht="13.5" customHeight="1">
      <c r="B17" s="166"/>
      <c r="C17" s="167"/>
      <c r="D17" s="167"/>
      <c r="E17" s="167"/>
      <c r="F17" s="167"/>
      <c r="G17" s="167"/>
      <c r="H17" s="167"/>
      <c r="I17" s="167"/>
      <c r="J17" s="167"/>
      <c r="K17" s="168"/>
      <c r="L17" s="31"/>
      <c r="M17" s="32"/>
      <c r="N17" s="36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40"/>
      <c r="AA17" s="40"/>
      <c r="AB17" s="31"/>
      <c r="AC17" s="32"/>
      <c r="AD17" s="36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  <c r="AP17" s="40"/>
      <c r="AQ17" s="40"/>
      <c r="AR17" s="31"/>
      <c r="AS17" s="32"/>
      <c r="AT17" s="36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8"/>
      <c r="BF17" s="40"/>
      <c r="BG17" s="40"/>
    </row>
    <row r="18" spans="1:59" ht="13.5" customHeight="1" thickBot="1">
      <c r="B18" s="7"/>
      <c r="C18" s="7"/>
      <c r="D18" s="7"/>
      <c r="E18" s="7"/>
      <c r="F18" s="7"/>
      <c r="G18" s="7"/>
      <c r="H18" s="7"/>
      <c r="I18" s="7"/>
      <c r="J18" s="7"/>
      <c r="K18" s="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ht="13.5" customHeight="1" thickTop="1">
      <c r="B19" s="82" t="s">
        <v>31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4"/>
      <c r="W19" s="109" t="s">
        <v>21</v>
      </c>
      <c r="X19" s="163"/>
      <c r="Y19" s="190">
        <v>0</v>
      </c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2"/>
      <c r="AM19" s="94" t="s">
        <v>5</v>
      </c>
      <c r="AN19" s="95"/>
      <c r="AO19" s="96"/>
      <c r="AW19" s="10"/>
      <c r="AX19" s="10"/>
      <c r="AY19" s="10"/>
      <c r="AZ19" s="10"/>
      <c r="BA19" s="10"/>
      <c r="BB19" s="10"/>
      <c r="BC19" s="10"/>
      <c r="BD19" s="10"/>
      <c r="BE19" s="7"/>
      <c r="BF19" s="7"/>
      <c r="BG19" s="7"/>
    </row>
    <row r="20" spans="1:59" ht="13.5" customHeight="1" thickBot="1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7"/>
      <c r="W20" s="110"/>
      <c r="X20" s="164"/>
      <c r="Y20" s="193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5"/>
      <c r="AM20" s="97"/>
      <c r="AN20" s="98"/>
      <c r="AO20" s="99"/>
      <c r="AW20" s="10"/>
      <c r="AX20" s="10"/>
      <c r="AY20" s="10"/>
      <c r="AZ20" s="10"/>
      <c r="BA20" s="10"/>
      <c r="BB20" s="10"/>
      <c r="BC20" s="10"/>
      <c r="BD20" s="10"/>
      <c r="BE20" s="7"/>
      <c r="BF20" s="7"/>
      <c r="BG20" s="7"/>
    </row>
    <row r="21" spans="1:59" ht="13.5" customHeight="1" thickTop="1"/>
    <row r="22" spans="1:59" s="15" customFormat="1" ht="13.5" customHeight="1">
      <c r="B22" s="16" t="s">
        <v>43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13.5" customHeight="1" thickBot="1">
      <c r="B23" s="106" t="s">
        <v>45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/>
      <c r="AF23" s="158" t="s">
        <v>44</v>
      </c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60"/>
    </row>
    <row r="24" spans="1:59" ht="13.5" customHeight="1" thickTop="1">
      <c r="B24" s="109" t="s">
        <v>1</v>
      </c>
      <c r="C24" s="117"/>
      <c r="D24" s="184">
        <v>6500000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6"/>
      <c r="AA24" s="117" t="s">
        <v>5</v>
      </c>
      <c r="AB24" s="117"/>
      <c r="AC24" s="118"/>
      <c r="AF24" s="109" t="s">
        <v>0</v>
      </c>
      <c r="AG24" s="44"/>
      <c r="AH24" s="184">
        <v>7500000</v>
      </c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6"/>
      <c r="BE24" s="117" t="s">
        <v>5</v>
      </c>
      <c r="BF24" s="117"/>
      <c r="BG24" s="118"/>
    </row>
    <row r="25" spans="1:59" ht="13.5" customHeight="1" thickBot="1">
      <c r="B25" s="162"/>
      <c r="C25" s="119"/>
      <c r="D25" s="187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9"/>
      <c r="AA25" s="119"/>
      <c r="AB25" s="119"/>
      <c r="AC25" s="120"/>
      <c r="AF25" s="110"/>
      <c r="AG25" s="45"/>
      <c r="AH25" s="187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9"/>
      <c r="BE25" s="119"/>
      <c r="BF25" s="119"/>
      <c r="BG25" s="120"/>
    </row>
    <row r="26" spans="1:59" ht="13.5" customHeight="1" thickTop="1">
      <c r="A26" s="3"/>
      <c r="B26" s="63" t="s">
        <v>6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</row>
    <row r="27" spans="1:59" ht="13.5" customHeight="1">
      <c r="A27" s="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</row>
    <row r="28" spans="1:59" ht="13.5" customHeight="1">
      <c r="B28" s="60" t="s">
        <v>46</v>
      </c>
      <c r="C28" s="60"/>
      <c r="D28" s="60"/>
      <c r="E28" s="60"/>
      <c r="F28" s="60"/>
      <c r="G28" s="60"/>
      <c r="I28" s="20" t="s">
        <v>15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</row>
    <row r="29" spans="1:59" ht="13.5" customHeight="1">
      <c r="B29" s="45"/>
      <c r="C29" s="45"/>
      <c r="D29" s="45"/>
      <c r="E29" s="45"/>
      <c r="F29" s="45"/>
      <c r="G29" s="45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</row>
    <row r="30" spans="1:59" ht="13.5" customHeight="1">
      <c r="B30" s="76" t="s">
        <v>51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171" t="s">
        <v>22</v>
      </c>
      <c r="X30" s="60"/>
      <c r="Y30" s="60"/>
      <c r="Z30" s="76" t="s">
        <v>33</v>
      </c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8"/>
      <c r="AV30" s="59" t="s">
        <v>32</v>
      </c>
      <c r="AW30" s="59"/>
      <c r="AX30" s="59"/>
      <c r="AY30" s="170" t="s">
        <v>9</v>
      </c>
      <c r="AZ30" s="170"/>
      <c r="BA30" s="170"/>
      <c r="BB30" s="170"/>
      <c r="BC30" s="170"/>
      <c r="BD30" s="170"/>
      <c r="BE30" s="173" t="str">
        <f>IF(令和2年中収入見込み額の合計="","",IF(B31=0,"×",IF(B31&gt;=Z31,"○","×")))</f>
        <v>○</v>
      </c>
      <c r="BF30" s="173"/>
      <c r="BG30" s="173"/>
    </row>
    <row r="31" spans="1:59" ht="13.5" customHeight="1">
      <c r="B31" s="79">
        <f>IFERROR(令和元年中収入額の合計-令和2年中収入見込み額の合計+補填されるべき金額,"")</f>
        <v>6000000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171"/>
      <c r="X31" s="60"/>
      <c r="Y31" s="60"/>
      <c r="Z31" s="79">
        <f>IFERROR(令和元年中収入額の合計*3/10,"")</f>
        <v>3900000</v>
      </c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1"/>
      <c r="AV31" s="59"/>
      <c r="AW31" s="59"/>
      <c r="AX31" s="59"/>
      <c r="AY31" s="172"/>
      <c r="AZ31" s="172"/>
      <c r="BA31" s="172"/>
      <c r="BB31" s="172"/>
      <c r="BC31" s="172"/>
      <c r="BD31" s="172"/>
      <c r="BE31" s="174"/>
      <c r="BF31" s="174"/>
      <c r="BG31" s="174"/>
    </row>
    <row r="32" spans="1:59" s="1" customFormat="1" ht="13.5" customHeight="1">
      <c r="B32" s="44" t="s">
        <v>47</v>
      </c>
      <c r="C32" s="44"/>
      <c r="D32" s="44"/>
      <c r="E32" s="44"/>
      <c r="F32" s="44"/>
      <c r="G32" s="44"/>
      <c r="H32" s="13"/>
      <c r="I32" s="20" t="s">
        <v>52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</row>
    <row r="33" spans="1:59" ht="13.5" customHeight="1">
      <c r="B33" s="45"/>
      <c r="C33" s="45"/>
      <c r="D33" s="45"/>
      <c r="E33" s="45"/>
      <c r="F33" s="45"/>
      <c r="G33" s="45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</row>
    <row r="34" spans="1:59" s="6" customFormat="1" ht="13.5" customHeight="1">
      <c r="A34" s="1"/>
      <c r="B34" s="76" t="s">
        <v>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171" t="s">
        <v>10</v>
      </c>
      <c r="X34" s="60"/>
      <c r="Y34" s="60"/>
      <c r="Z34" s="61">
        <v>10000000</v>
      </c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V34" s="59" t="s">
        <v>32</v>
      </c>
      <c r="AW34" s="59"/>
      <c r="AX34" s="59"/>
      <c r="AY34" s="170" t="s">
        <v>9</v>
      </c>
      <c r="AZ34" s="170"/>
      <c r="BA34" s="170"/>
      <c r="BB34" s="170"/>
      <c r="BC34" s="170"/>
      <c r="BD34" s="170"/>
      <c r="BE34" s="173" t="str">
        <f>IF(主たる生計維持者の合計所得金額="","",IF(B35&lt;=Z34,"○","×"))</f>
        <v>○</v>
      </c>
      <c r="BF34" s="173"/>
      <c r="BG34" s="173"/>
    </row>
    <row r="35" spans="1:59" s="6" customFormat="1" ht="13.5" customHeight="1">
      <c r="A35"/>
      <c r="B35" s="79">
        <f>IF(主たる生計維持者の合計所得金額="","",主たる生計維持者の合計所得金額)</f>
        <v>6500000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1"/>
      <c r="W35" s="171"/>
      <c r="X35" s="60"/>
      <c r="Y35" s="60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V35" s="59"/>
      <c r="AW35" s="59"/>
      <c r="AX35" s="59"/>
      <c r="AY35" s="172"/>
      <c r="AZ35" s="172"/>
      <c r="BA35" s="172"/>
      <c r="BB35" s="172"/>
      <c r="BC35" s="172"/>
      <c r="BD35" s="172"/>
      <c r="BE35" s="174"/>
      <c r="BF35" s="174"/>
      <c r="BG35" s="174"/>
    </row>
    <row r="36" spans="1:59" s="5" customFormat="1" ht="13.5" customHeight="1">
      <c r="A36" s="1"/>
      <c r="B36" s="44" t="s">
        <v>48</v>
      </c>
      <c r="C36" s="44"/>
      <c r="D36" s="44"/>
      <c r="E36" s="44"/>
      <c r="F36" s="44"/>
      <c r="G36" s="44"/>
      <c r="H36" s="13"/>
      <c r="I36" s="20" t="s">
        <v>54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</row>
    <row r="37" spans="1:59" s="6" customFormat="1" ht="13.5" customHeight="1">
      <c r="B37" s="45"/>
      <c r="C37" s="45"/>
      <c r="D37" s="45"/>
      <c r="E37" s="45"/>
      <c r="F37" s="45"/>
      <c r="G37" s="45"/>
      <c r="H37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</row>
    <row r="38" spans="1:59" s="6" customFormat="1" ht="13.5" customHeight="1">
      <c r="B38" s="76" t="s">
        <v>20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171" t="s">
        <v>10</v>
      </c>
      <c r="X38" s="60"/>
      <c r="Y38" s="60"/>
      <c r="Z38" s="61">
        <v>4000000</v>
      </c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V38" s="59" t="s">
        <v>32</v>
      </c>
      <c r="AW38" s="59"/>
      <c r="AX38" s="59"/>
      <c r="AY38" s="170" t="s">
        <v>9</v>
      </c>
      <c r="AZ38" s="170"/>
      <c r="BA38" s="170"/>
      <c r="BB38" s="170"/>
      <c r="BC38" s="170"/>
      <c r="BD38" s="170"/>
      <c r="BE38" s="173" t="str">
        <f>IF(主たる生計維持者の合計所得金額="","",IF(B39&lt;=Z38,"○","×"))</f>
        <v>○</v>
      </c>
      <c r="BF38" s="173"/>
      <c r="BG38" s="173"/>
    </row>
    <row r="39" spans="1:59" s="6" customFormat="1" ht="13.5" customHeight="1">
      <c r="B39" s="79">
        <f>IFERROR(主たる生計維持者の合計所得金額-令和元年中所得額の合計,"")</f>
        <v>500000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1"/>
      <c r="W39" s="171"/>
      <c r="X39" s="60"/>
      <c r="Y39" s="60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V39" s="59"/>
      <c r="AW39" s="59"/>
      <c r="AX39" s="59"/>
      <c r="AY39" s="172"/>
      <c r="AZ39" s="172"/>
      <c r="BA39" s="172"/>
      <c r="BB39" s="172"/>
      <c r="BC39" s="172"/>
      <c r="BD39" s="172"/>
      <c r="BE39" s="174"/>
      <c r="BF39" s="174"/>
      <c r="BG39" s="174"/>
    </row>
    <row r="40" spans="1:59" s="6" customFormat="1" ht="13.5" customHeight="1" thickBot="1">
      <c r="AO40"/>
      <c r="AP40"/>
      <c r="AQ40"/>
      <c r="AR40"/>
      <c r="AS40"/>
      <c r="AT40"/>
      <c r="AU40"/>
      <c r="AY40"/>
      <c r="AZ40"/>
      <c r="BA40"/>
      <c r="BB40"/>
      <c r="BC40"/>
      <c r="BD40"/>
      <c r="BE40"/>
    </row>
    <row r="41" spans="1:59" s="6" customFormat="1" ht="13.5" customHeight="1" thickTop="1">
      <c r="B41" s="64" t="s">
        <v>2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121" t="str">
        <f>IF(OR(BE30="",BE38=0),"",IF(COUNTIF(BE30:BG39,"×")&gt;=1,"減免非該当となる見込み","減免該当となる見込み"))</f>
        <v>減免該当となる見込み</v>
      </c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3"/>
    </row>
    <row r="42" spans="1:59" s="6" customFormat="1" ht="13.5" customHeight="1" thickBot="1"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124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6"/>
    </row>
    <row r="43" spans="1:59" s="5" customFormat="1" ht="13.5" customHeight="1" thickTop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9" s="6" customFormat="1" ht="13.5" customHeight="1">
      <c r="B44" s="63" t="s">
        <v>37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</row>
    <row r="45" spans="1:59" s="6" customFormat="1" ht="13.5" customHeight="1" thickBo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</row>
    <row r="46" spans="1:59" s="6" customFormat="1" ht="13.5" customHeight="1" thickBot="1">
      <c r="B46" s="106" t="s">
        <v>35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8"/>
      <c r="AC46" s="47" t="s">
        <v>13</v>
      </c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196" t="s">
        <v>14</v>
      </c>
      <c r="AY46" s="197"/>
      <c r="AZ46" s="197"/>
      <c r="BA46" s="197"/>
      <c r="BB46" s="197"/>
      <c r="BC46" s="198"/>
      <c r="BG46" s="12"/>
    </row>
    <row r="47" spans="1:59" s="6" customFormat="1" ht="13.5" customHeight="1" thickTop="1" thickBot="1">
      <c r="B47" s="109" t="s">
        <v>4</v>
      </c>
      <c r="C47" s="44"/>
      <c r="D47" s="184">
        <v>116800</v>
      </c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6"/>
      <c r="W47" s="117" t="s">
        <v>5</v>
      </c>
      <c r="X47" s="117"/>
      <c r="Y47" s="118"/>
      <c r="AC47" s="49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199"/>
      <c r="AY47" s="200"/>
      <c r="AZ47" s="200"/>
      <c r="BA47" s="200"/>
      <c r="BB47" s="200"/>
      <c r="BC47" s="201"/>
      <c r="BG47" s="12"/>
    </row>
    <row r="48" spans="1:59" s="6" customFormat="1" ht="13.5" customHeight="1" thickBot="1">
      <c r="B48" s="110"/>
      <c r="C48" s="45"/>
      <c r="D48" s="187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9"/>
      <c r="W48" s="119"/>
      <c r="X48" s="119"/>
      <c r="Y48" s="120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1:60" s="6" customFormat="1" ht="13.5" customHeight="1" thickTop="1">
      <c r="Z49" s="9"/>
      <c r="AA49" s="9"/>
      <c r="AB49" s="9"/>
      <c r="AI49" s="76" t="s">
        <v>19</v>
      </c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8"/>
    </row>
    <row r="50" spans="1:60" s="6" customFormat="1" ht="13.5" customHeight="1">
      <c r="B50" s="76" t="s">
        <v>36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8"/>
      <c r="Z50" s="9"/>
      <c r="AA50" s="9"/>
      <c r="AB50" s="9"/>
      <c r="AI50" s="144" t="s">
        <v>41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6"/>
      <c r="AU50" s="144" t="s">
        <v>16</v>
      </c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6"/>
    </row>
    <row r="51" spans="1:60" s="5" customFormat="1" ht="13.5" customHeight="1">
      <c r="B51" s="79">
        <f>IFERROR(減免申請する税額*令和元年中所得額の合計/世帯の合計所得金額,"")</f>
        <v>93440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1"/>
      <c r="AI51" s="152">
        <v>10000000</v>
      </c>
      <c r="AJ51" s="153"/>
      <c r="AK51" s="153"/>
      <c r="AL51" s="153"/>
      <c r="AM51" s="153"/>
      <c r="AN51" s="153"/>
      <c r="AO51" s="153"/>
      <c r="AP51" s="153"/>
      <c r="AQ51" s="150" t="s">
        <v>17</v>
      </c>
      <c r="AR51" s="150"/>
      <c r="AS51" s="150"/>
      <c r="AT51" s="151"/>
      <c r="AU51" s="147">
        <v>0.2</v>
      </c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9"/>
    </row>
    <row r="52" spans="1:60" ht="13.5" customHeight="1">
      <c r="B52" s="44" t="s">
        <v>11</v>
      </c>
      <c r="C52" s="44"/>
      <c r="D52" s="44"/>
      <c r="L52" s="18"/>
      <c r="M52" s="18"/>
      <c r="N52" s="18"/>
      <c r="O52" s="18"/>
      <c r="AI52" s="152">
        <v>7500000</v>
      </c>
      <c r="AJ52" s="153"/>
      <c r="AK52" s="153"/>
      <c r="AL52" s="153"/>
      <c r="AM52" s="153"/>
      <c r="AN52" s="153"/>
      <c r="AO52" s="153"/>
      <c r="AP52" s="153"/>
      <c r="AQ52" s="150" t="s">
        <v>17</v>
      </c>
      <c r="AR52" s="150"/>
      <c r="AS52" s="150"/>
      <c r="AT52" s="151"/>
      <c r="AU52" s="154">
        <v>0.4</v>
      </c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6"/>
    </row>
    <row r="53" spans="1:60" ht="13.5" customHeight="1">
      <c r="B53" s="45"/>
      <c r="C53" s="45"/>
      <c r="D53" s="45"/>
      <c r="L53" s="17"/>
      <c r="M53" s="17"/>
      <c r="N53" s="17"/>
      <c r="O53" s="17"/>
      <c r="AI53" s="152">
        <v>5500000</v>
      </c>
      <c r="AJ53" s="153"/>
      <c r="AK53" s="153"/>
      <c r="AL53" s="153"/>
      <c r="AM53" s="153"/>
      <c r="AN53" s="153"/>
      <c r="AO53" s="153"/>
      <c r="AP53" s="153"/>
      <c r="AQ53" s="150" t="s">
        <v>17</v>
      </c>
      <c r="AR53" s="150"/>
      <c r="AS53" s="150"/>
      <c r="AT53" s="151"/>
      <c r="AU53" s="147">
        <v>0.6</v>
      </c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9"/>
    </row>
    <row r="54" spans="1:60" ht="13.5" customHeight="1">
      <c r="A54" s="3"/>
      <c r="B54" s="76" t="s">
        <v>12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8"/>
      <c r="AI54" s="152">
        <v>4000000</v>
      </c>
      <c r="AJ54" s="153"/>
      <c r="AK54" s="153"/>
      <c r="AL54" s="153"/>
      <c r="AM54" s="153"/>
      <c r="AN54" s="153"/>
      <c r="AO54" s="153"/>
      <c r="AP54" s="153"/>
      <c r="AQ54" s="150" t="s">
        <v>17</v>
      </c>
      <c r="AR54" s="150"/>
      <c r="AS54" s="150"/>
      <c r="AT54" s="151"/>
      <c r="AU54" s="147">
        <v>0.8</v>
      </c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9"/>
    </row>
    <row r="55" spans="1:60" ht="13.5" customHeight="1">
      <c r="A55" s="3"/>
      <c r="B55" s="141">
        <f>IF(減免申請する税額=0,"",IF(AX46="該当",1,INDEX(AI51:BF55,MATCH(D24,AI51:AI55,-1),13)))</f>
        <v>0.4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3"/>
      <c r="AI55" s="152">
        <v>3000000</v>
      </c>
      <c r="AJ55" s="153"/>
      <c r="AK55" s="153"/>
      <c r="AL55" s="153"/>
      <c r="AM55" s="153"/>
      <c r="AN55" s="153"/>
      <c r="AO55" s="153"/>
      <c r="AP55" s="153"/>
      <c r="AQ55" s="150" t="s">
        <v>17</v>
      </c>
      <c r="AR55" s="150"/>
      <c r="AS55" s="150"/>
      <c r="AT55" s="151"/>
      <c r="AU55" s="147">
        <v>1</v>
      </c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9"/>
    </row>
    <row r="56" spans="1:60" ht="13.5" customHeight="1">
      <c r="B56" s="44" t="s">
        <v>38</v>
      </c>
      <c r="C56" s="44"/>
      <c r="D56" s="44"/>
      <c r="L56" s="18"/>
      <c r="M56" s="18"/>
      <c r="N56" s="18"/>
      <c r="O56" s="18"/>
      <c r="AI56" t="s">
        <v>18</v>
      </c>
    </row>
    <row r="57" spans="1:60" ht="13.5" customHeight="1" thickBot="1">
      <c r="B57" s="46"/>
      <c r="C57" s="46"/>
      <c r="D57" s="46"/>
      <c r="L57" s="19"/>
      <c r="M57" s="19"/>
      <c r="N57" s="19"/>
      <c r="O57" s="19"/>
    </row>
    <row r="58" spans="1:60" ht="13.5" customHeight="1" thickTop="1">
      <c r="B58" s="127" t="s">
        <v>40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9"/>
      <c r="Q58" s="133">
        <f>IFERROR(ROUNDDOWN(B51*B55,-2),"")</f>
        <v>37300</v>
      </c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7" t="s">
        <v>5</v>
      </c>
      <c r="AG58" s="137"/>
      <c r="AH58" s="138"/>
      <c r="AI58" s="41" t="s">
        <v>39</v>
      </c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</row>
    <row r="59" spans="1:60" ht="13.5" customHeight="1" thickBot="1"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2"/>
      <c r="Q59" s="135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9"/>
      <c r="AG59" s="139"/>
      <c r="AH59" s="140"/>
      <c r="AI59" s="43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</row>
    <row r="60" spans="1:60" ht="13.5" customHeight="1" thickTop="1">
      <c r="AD60" s="6"/>
    </row>
    <row r="63" spans="1:60" ht="13.5" customHeight="1">
      <c r="AD63" s="6"/>
    </row>
    <row r="64" spans="1:60" ht="13.5" customHeight="1">
      <c r="AD64" s="6"/>
    </row>
    <row r="65" spans="30:30" ht="13.5" customHeight="1">
      <c r="AD65" s="6"/>
    </row>
    <row r="66" spans="30:30" ht="13.5" customHeight="1">
      <c r="AD66" s="6"/>
    </row>
    <row r="67" spans="30:30" ht="13.5" customHeight="1">
      <c r="AD67" s="6"/>
    </row>
    <row r="68" spans="30:30" ht="13.5" customHeight="1">
      <c r="AD68" s="6"/>
    </row>
    <row r="69" spans="30:30" ht="13.5" customHeight="1">
      <c r="AD69" s="6"/>
    </row>
  </sheetData>
  <sheetProtection algorithmName="SHA-512" hashValue="+m4lD23Qf5suIYNR3wNx7FjQGrmLVnQbTkWpaFKZYYCfiz/ldBnjEuWB9uftiIx+Q1plRnzPQ01/bbMSnTkM+g==" saltValue="PFCfSrCAFlpDz5iFtMYueA==" spinCount="100000" sheet="1" objects="1" scenarios="1" selectLockedCells="1"/>
  <mergeCells count="125">
    <mergeCell ref="B56:D57"/>
    <mergeCell ref="B58:P59"/>
    <mergeCell ref="Q58:AE59"/>
    <mergeCell ref="AF58:AH59"/>
    <mergeCell ref="AI58:BH59"/>
    <mergeCell ref="B54:Y54"/>
    <mergeCell ref="AI54:AP54"/>
    <mergeCell ref="AQ54:AT54"/>
    <mergeCell ref="AU54:BF54"/>
    <mergeCell ref="B55:Y55"/>
    <mergeCell ref="AI55:AP55"/>
    <mergeCell ref="AQ55:AT55"/>
    <mergeCell ref="AU55:BF55"/>
    <mergeCell ref="B52:D53"/>
    <mergeCell ref="AI52:AP52"/>
    <mergeCell ref="AQ52:AT52"/>
    <mergeCell ref="AU52:BF52"/>
    <mergeCell ref="AI53:AP53"/>
    <mergeCell ref="AQ53:AT53"/>
    <mergeCell ref="AU53:BF53"/>
    <mergeCell ref="AI49:BF49"/>
    <mergeCell ref="B50:Y50"/>
    <mergeCell ref="AI50:AT50"/>
    <mergeCell ref="AU50:BF50"/>
    <mergeCell ref="B51:Y51"/>
    <mergeCell ref="AI51:AP51"/>
    <mergeCell ref="AQ51:AT51"/>
    <mergeCell ref="AU51:BF51"/>
    <mergeCell ref="B41:P42"/>
    <mergeCell ref="Q41:BG42"/>
    <mergeCell ref="B44:BG45"/>
    <mergeCell ref="B46:Y46"/>
    <mergeCell ref="AC46:AW47"/>
    <mergeCell ref="AX46:BC47"/>
    <mergeCell ref="B47:C48"/>
    <mergeCell ref="D47:V48"/>
    <mergeCell ref="W47:Y48"/>
    <mergeCell ref="B36:G37"/>
    <mergeCell ref="I36:BG37"/>
    <mergeCell ref="B38:V38"/>
    <mergeCell ref="W38:Y39"/>
    <mergeCell ref="Z38:AT39"/>
    <mergeCell ref="AV38:AX39"/>
    <mergeCell ref="AY38:BD39"/>
    <mergeCell ref="BE38:BG39"/>
    <mergeCell ref="B39:V39"/>
    <mergeCell ref="B32:G33"/>
    <mergeCell ref="I32:BG33"/>
    <mergeCell ref="B34:V34"/>
    <mergeCell ref="W34:Y35"/>
    <mergeCell ref="Z34:AT35"/>
    <mergeCell ref="AV34:AX35"/>
    <mergeCell ref="AY34:BD35"/>
    <mergeCell ref="BE34:BG35"/>
    <mergeCell ref="B35:V35"/>
    <mergeCell ref="B26:BG27"/>
    <mergeCell ref="B28:G29"/>
    <mergeCell ref="I28:BG29"/>
    <mergeCell ref="B30:V30"/>
    <mergeCell ref="W30:Y31"/>
    <mergeCell ref="Z30:AT30"/>
    <mergeCell ref="AV30:AX31"/>
    <mergeCell ref="AY30:BD31"/>
    <mergeCell ref="BE30:BG31"/>
    <mergeCell ref="B31:V31"/>
    <mergeCell ref="Z31:AT31"/>
    <mergeCell ref="AF23:BG23"/>
    <mergeCell ref="B23:AC23"/>
    <mergeCell ref="AF24:AG25"/>
    <mergeCell ref="AH24:BD25"/>
    <mergeCell ref="BE24:BG25"/>
    <mergeCell ref="B24:C25"/>
    <mergeCell ref="D24:Z25"/>
    <mergeCell ref="AA24:AC25"/>
    <mergeCell ref="AT16:BE17"/>
    <mergeCell ref="BF16:BG17"/>
    <mergeCell ref="B19:V20"/>
    <mergeCell ref="W19:X20"/>
    <mergeCell ref="Y19:AL20"/>
    <mergeCell ref="AM19:AO20"/>
    <mergeCell ref="AR14:BE15"/>
    <mergeCell ref="BF14:BG15"/>
    <mergeCell ref="B16:K17"/>
    <mergeCell ref="L16:M17"/>
    <mergeCell ref="N16:Y17"/>
    <mergeCell ref="Z16:AA17"/>
    <mergeCell ref="AB16:AC17"/>
    <mergeCell ref="AD16:AO17"/>
    <mergeCell ref="AP16:AQ17"/>
    <mergeCell ref="AR16:AS17"/>
    <mergeCell ref="B14:I15"/>
    <mergeCell ref="J14:K15"/>
    <mergeCell ref="L14:Y15"/>
    <mergeCell ref="Z14:AA15"/>
    <mergeCell ref="AB14:AO15"/>
    <mergeCell ref="AP14:AQ15"/>
    <mergeCell ref="B10:I11"/>
    <mergeCell ref="J10:K11"/>
    <mergeCell ref="L10:Y11"/>
    <mergeCell ref="Z10:AA11"/>
    <mergeCell ref="AB10:AO11"/>
    <mergeCell ref="AP10:AQ11"/>
    <mergeCell ref="AR10:BE11"/>
    <mergeCell ref="BF10:BG11"/>
    <mergeCell ref="B12:I13"/>
    <mergeCell ref="J12:K13"/>
    <mergeCell ref="L12:Y13"/>
    <mergeCell ref="Z12:AA13"/>
    <mergeCell ref="AB12:AO13"/>
    <mergeCell ref="AP12:AQ13"/>
    <mergeCell ref="AR12:BE13"/>
    <mergeCell ref="BF12:BG13"/>
    <mergeCell ref="A1:BH2"/>
    <mergeCell ref="B3:BG4"/>
    <mergeCell ref="L6:AA7"/>
    <mergeCell ref="AB6:AQ7"/>
    <mergeCell ref="AR6:BG7"/>
    <mergeCell ref="B8:I9"/>
    <mergeCell ref="J8:K9"/>
    <mergeCell ref="L8:Y9"/>
    <mergeCell ref="Z8:AA9"/>
    <mergeCell ref="AB8:AO9"/>
    <mergeCell ref="AP8:AQ9"/>
    <mergeCell ref="AR8:BE9"/>
    <mergeCell ref="BF8:BG9"/>
  </mergeCells>
  <phoneticPr fontId="1"/>
  <dataValidations count="1">
    <dataValidation type="list" allowBlank="1" showInputMessage="1" showErrorMessage="1" sqref="AX46:BC47">
      <formula1>"該当,非該当"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0" orientation="portrait" cellComments="asDisplayed" r:id="rId1"/>
  <headerFooter>
    <oddHeader>&amp;C&amp;20国民健康保険税減免&amp;16
&amp;12（新型コロナウイルス感染症関係）</oddHeader>
  </headerFooter>
  <colBreaks count="1" manualBreakCount="1">
    <brk id="4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16</vt:i4>
      </vt:variant>
    </vt:vector>
  </HeadingPairs>
  <TitlesOfParts>
    <vt:vector size="18" baseType="lpstr">
      <vt:lpstr>減免要否判定表</vt:lpstr>
      <vt:lpstr>入力例</vt:lpstr>
      <vt:lpstr>減免要否判定表!Print_Area</vt:lpstr>
      <vt:lpstr>入力例!Print_Area</vt:lpstr>
      <vt:lpstr>入力例!減免申請する税額</vt:lpstr>
      <vt:lpstr>減免申請する税額</vt:lpstr>
      <vt:lpstr>入力例!主たる生計維持者の合計所得金額</vt:lpstr>
      <vt:lpstr>主たる生計維持者の合計所得金額</vt:lpstr>
      <vt:lpstr>入力例!世帯の合計所得金額</vt:lpstr>
      <vt:lpstr>世帯の合計所得金額</vt:lpstr>
      <vt:lpstr>入力例!補填されるべき金額</vt:lpstr>
      <vt:lpstr>補填されるべき金額</vt:lpstr>
      <vt:lpstr>入力例!令和2年中収入見込み額の合計</vt:lpstr>
      <vt:lpstr>令和2年中収入見込み額の合計</vt:lpstr>
      <vt:lpstr>入力例!令和元年中収入額の合計</vt:lpstr>
      <vt:lpstr>令和元年中収入額の合計</vt:lpstr>
      <vt:lpstr>入力例!令和元年中所得額の合計</vt:lpstr>
      <vt:lpstr>令和元年中所得額の合計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2020-05-18T07:07:00Z</dcterms:created>
  <dcterms:modified xsi:type="dcterms:W3CDTF">2021-07-19T09:47:30Z</dcterms:modified>
</cp:coreProperties>
</file>