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<sst xmlns="http://schemas.openxmlformats.org/spreadsheetml/2006/main" count="245" uniqueCount="126">
  <si>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</si>
  <si>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</si>
  <si>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</si>
  <si>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</si>
  <si>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</si>
  <si>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</si>
  <si>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</si>
  <si>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</si>
  <si>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</si>
  <si>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</si>
  <si>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</si>
  <si>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</si>
  <si>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</si>
  <si>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</si>
  <si>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</si>
  <si>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</si>
  <si>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</si>
  <si>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</si>
  <si>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</si>
  <si>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</si>
  <si>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</si>
  <si>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</si>
  <si>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</si>
  <si>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</si>
  <si>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</si>
  <si>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</si>
  <si>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</si>
  <si>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</si>
  <si>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</si>
  <si>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</si>
  <si>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</si>
  <si>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</si>
  <si>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</si>
  <si>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</si>
  <si>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</si>
  <si>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</si>
  <si>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</si>
  <si>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</si>
  <si>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</si>
  <si>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</si>
  <si>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</si>
  <si>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</si>
  <si>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</si>
  <si>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</si>
  <si>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</si>
  <si>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</si>
  <si>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</si>
  <si>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</si>
  <si>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</si>
  <si>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</si>
  <si>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</si>
  <si>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</si>
  <si>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</si>
  <si>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</si>
  <si>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</si>
  <si>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</si>
  <si>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</si>
  <si>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</si>
  <si>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</si>
  <si>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</si>
  <si>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</si>
  <si>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</si>
  <si>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</si>
  <si>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</si>
  <si>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</si>
  <si>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</si>
  <si>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</si>
  <si>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</si>
  <si>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</si>
  <si>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</si>
  <si>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</si>
  <si>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</si>
  <si>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</si>
  <si>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</si>
  <si>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</si>
  <si>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</si>
  <si>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</si>
  <si>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</si>
  <si>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</si>
  <si>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</si>
  <si>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</si>
  <si>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</si>
  <si>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</si>
  <si>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</si>
  <si>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</si>
  <si>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</si>
  <si>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</si>
  <si>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</si>
  <si>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</si>
  <si>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</si>
  <si>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</si>
  <si>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</si>
  <si>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</si>
  <si>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</si>
  <si>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</si>
  <si>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</si>
  <si>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</si>
  <si>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</si>
  <si>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</si>
  <si>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</si>
  <si>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</si>
  <si>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</si>
  <si>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</si>
  <si>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</si>
  <si>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</si>
  <si>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</si>
  <si>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</si>
  <si>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</si>
  <si>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</si>
  <si>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</si>
  <si>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東京都　国立市</t>
  </si>
  <si>
    <t>法非適用</t>
  </si>
  <si>
    <t>下水道事業</t>
  </si>
  <si>
    <t>公共下水道</t>
  </si>
  <si>
    <t>Bb1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</si>
  <si>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</si>
  <si>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</si>
  <si>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</si>
  <si>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</si>
  <si>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</si>
  <si>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</si>
  <si>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</si>
  <si>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国立市の公共下水道は、昭和45（1970）年から下水道事業に着手した管きょと事業着手以前（昭和36年～昭和44年）に布設した管きょを含めると、総管きょ延長は約221㎞（平成28年度管きょ延長校正）になる。標準的な耐用年数は50年とされていて、すでに耐用年数を超えている管きょが出てきている。このことから、平成28年度にストックマネジメント基本計画を策定した。今後は、点検調査及び実施設計を行い、平成32年度から改築工事を行っていくことを予定している。</t>
    <rPh sb="85" eb="87">
      <t>ヘイセイ</t>
    </rPh>
    <rPh sb="89" eb="90">
      <t>ネン</t>
    </rPh>
    <rPh sb="90" eb="91">
      <t>ド</t>
    </rPh>
    <rPh sb="91" eb="92">
      <t>カン</t>
    </rPh>
    <rPh sb="94" eb="96">
      <t>エンチョウ</t>
    </rPh>
    <rPh sb="96" eb="98">
      <t>コウセイ</t>
    </rPh>
    <rPh sb="153" eb="155">
      <t>ヘイセイ</t>
    </rPh>
    <rPh sb="157" eb="158">
      <t>ネン</t>
    </rPh>
    <rPh sb="158" eb="159">
      <t>ド</t>
    </rPh>
    <rPh sb="170" eb="172">
      <t>キホン</t>
    </rPh>
    <rPh sb="172" eb="174">
      <t>ケイカク</t>
    </rPh>
    <rPh sb="175" eb="177">
      <t>サクテイ</t>
    </rPh>
    <rPh sb="180" eb="182">
      <t>コンゴ</t>
    </rPh>
    <rPh sb="184" eb="186">
      <t>テンケン</t>
    </rPh>
    <rPh sb="186" eb="188">
      <t>チョウサ</t>
    </rPh>
    <rPh sb="188" eb="189">
      <t>オヨ</t>
    </rPh>
    <rPh sb="190" eb="192">
      <t>ジッシ</t>
    </rPh>
    <rPh sb="192" eb="194">
      <t>セッケイ</t>
    </rPh>
    <rPh sb="195" eb="196">
      <t>オコナ</t>
    </rPh>
    <rPh sb="198" eb="200">
      <t>ヘイセイ</t>
    </rPh>
    <rPh sb="202" eb="203">
      <t>ネン</t>
    </rPh>
    <rPh sb="203" eb="204">
      <t>ド</t>
    </rPh>
    <rPh sb="206" eb="208">
      <t>カイチク</t>
    </rPh>
    <rPh sb="208" eb="210">
      <t>コウジ</t>
    </rPh>
    <rPh sb="211" eb="212">
      <t>オコナ</t>
    </rPh>
    <rPh sb="219" eb="221">
      <t>ヨテイ</t>
    </rPh>
    <phoneticPr fontId="7"/>
  </si>
  <si>
    <t>　今後について、建設改良事業は事業内容を検討し補助金等の制度を活用しながら企業債の発行額の圧縮に努め、資本費平準化債についても事業の執行状況を勘案しながらの発行額の圧縮に努めていくこととする。老朽化対策についても、財政を圧迫しないように計画的に行っていくことを予定としている。また、平成32年度までに、下水道会計の健全化、経営の効率化、経営内容の明確化及び透明性の向上を図るため、公営企業法の適用の推進に向けた事務を進めていく予定としている。
　</t>
    <rPh sb="1" eb="3">
      <t>コンゴ</t>
    </rPh>
    <rPh sb="8" eb="10">
      <t>ケンセツ</t>
    </rPh>
    <rPh sb="10" eb="12">
      <t>カイリョウ</t>
    </rPh>
    <rPh sb="12" eb="14">
      <t>ジギョウ</t>
    </rPh>
    <rPh sb="15" eb="17">
      <t>ジギョウ</t>
    </rPh>
    <rPh sb="17" eb="19">
      <t>ナイヨウ</t>
    </rPh>
    <rPh sb="20" eb="22">
      <t>ケントウ</t>
    </rPh>
    <rPh sb="23" eb="26">
      <t>ホジョキン</t>
    </rPh>
    <rPh sb="26" eb="27">
      <t>トウ</t>
    </rPh>
    <rPh sb="28" eb="30">
      <t>セイド</t>
    </rPh>
    <rPh sb="31" eb="33">
      <t>カツヨウ</t>
    </rPh>
    <rPh sb="37" eb="39">
      <t>キギョウ</t>
    </rPh>
    <rPh sb="39" eb="40">
      <t>サイ</t>
    </rPh>
    <rPh sb="41" eb="44">
      <t>ハッコウガク</t>
    </rPh>
    <rPh sb="45" eb="47">
      <t>アッシュク</t>
    </rPh>
    <rPh sb="48" eb="49">
      <t>ツト</t>
    </rPh>
    <rPh sb="51" eb="53">
      <t>シホン</t>
    </rPh>
    <rPh sb="53" eb="54">
      <t>ヒ</t>
    </rPh>
    <rPh sb="54" eb="57">
      <t>ヘイジュンカ</t>
    </rPh>
    <rPh sb="57" eb="58">
      <t>サイ</t>
    </rPh>
    <rPh sb="63" eb="65">
      <t>ジギョウ</t>
    </rPh>
    <rPh sb="66" eb="68">
      <t>シッコウ</t>
    </rPh>
    <rPh sb="68" eb="70">
      <t>ジョウキョウ</t>
    </rPh>
    <rPh sb="71" eb="73">
      <t>カンアン</t>
    </rPh>
    <rPh sb="82" eb="84">
      <t>アッシュク</t>
    </rPh>
    <rPh sb="85" eb="86">
      <t>ツト</t>
    </rPh>
    <rPh sb="141" eb="143">
      <t>ヘイセイ</t>
    </rPh>
    <rPh sb="145" eb="147">
      <t>ネンド</t>
    </rPh>
    <rPh sb="213" eb="215">
      <t>ヨテイ</t>
    </rPh>
    <phoneticPr fontId="7"/>
  </si>
  <si>
    <t>非設置</t>
    <rPh sb="0" eb="1">
      <t>ヒ</t>
    </rPh>
    <rPh sb="1" eb="3">
      <t>セッチ</t>
    </rPh>
    <phoneticPr fontId="4"/>
  </si>
  <si>
    <r>
      <t>　平成24年度まで、</t>
    </r>
    <r>
      <rPr>
        <sz val="11"/>
        <color theme="1"/>
        <rFont val="ＭＳ ゴシック"/>
        <family val="3"/>
        <charset val="128"/>
      </rPr>
      <t>①収益的収支比率は、90％台で推移し、⑤経費回収率は80％台で推移しており、いずれも100％に満たない状況で一般会計からの繰入金で賄っており赤字経営となっている。そのため、平成24年度に繰入金の赤字部分の削減を図るため、下水道使用料の改定を含め方策を検討したが、下水道使用料の改定は行わず、平成25年度から資本費平準化債を導入することとした。その効果により、平成25年度から下水道使用料で賄うべき汚水経費に係る繰入金の赤字部分は削減され⑤経費回収率は100％に近い数値となったが、①収益的収支比率は80％前後に下がり、全体の収支としては赤字経営で財源の確保が必要であることは変わっていない状況である。しかし、地方債の償還が進んでいることから、今後は、経費節減に努めることで回復が見込まれます。
　④企業債残高対事業規模比率は、類似団体及び平成28年度全国平均と比べて国立市は低い数値となっており、料金収入に対する企業債残高の割合は低い。
　⑥汚水処理原価は、類似団体及び平成28年度全国平均と比べて国立市は低い水準で汚水処理原価は安価と判断できる。なお、平成25年度からは資本費平準化債を導入したことから、低い水準となっている。
　⑧水洗化率は、類似団体及び平成28年度全国平均と比べて国立市は高い水準となっているが、今後も水洗化促進の戸別訪問、啓発チラシの配布等普及活動を行っていく。</t>
    </r>
    <rPh sb="11" eb="14">
      <t>シュウエキテキ</t>
    </rPh>
    <rPh sb="14" eb="16">
      <t>シュウシ</t>
    </rPh>
    <rPh sb="16" eb="18">
      <t>ヒリツ</t>
    </rPh>
    <rPh sb="23" eb="24">
      <t>ダイ</t>
    </rPh>
    <rPh sb="25" eb="27">
      <t>スイイ</t>
    </rPh>
    <rPh sb="34" eb="35">
      <t>リツ</t>
    </rPh>
    <rPh sb="39" eb="40">
      <t>ダイ</t>
    </rPh>
    <rPh sb="41" eb="43">
      <t>スイイ</t>
    </rPh>
    <rPh sb="57" eb="58">
      <t>ミ</t>
    </rPh>
    <rPh sb="61" eb="63">
      <t>ジョウキョウ</t>
    </rPh>
    <rPh sb="64" eb="66">
      <t>イッパン</t>
    </rPh>
    <rPh sb="66" eb="68">
      <t>カイケイ</t>
    </rPh>
    <rPh sb="80" eb="82">
      <t>アカジ</t>
    </rPh>
    <rPh sb="82" eb="84">
      <t>ケイエイ</t>
    </rPh>
    <rPh sb="96" eb="98">
      <t>ヘイセイ</t>
    </rPh>
    <rPh sb="100" eb="101">
      <t>ネン</t>
    </rPh>
    <rPh sb="101" eb="102">
      <t>ド</t>
    </rPh>
    <rPh sb="107" eb="109">
      <t>アカジ</t>
    </rPh>
    <rPh sb="109" eb="111">
      <t>ブブン</t>
    </rPh>
    <rPh sb="120" eb="123">
      <t>ゲスイドウ</t>
    </rPh>
    <rPh sb="123" eb="126">
      <t>シヨウリョウ</t>
    </rPh>
    <rPh sb="127" eb="129">
      <t>カイテイ</t>
    </rPh>
    <rPh sb="130" eb="131">
      <t>フク</t>
    </rPh>
    <rPh sb="132" eb="134">
      <t>ホウサク</t>
    </rPh>
    <rPh sb="135" eb="137">
      <t>ケントウ</t>
    </rPh>
    <rPh sb="141" eb="144">
      <t>ゲスイドウ</t>
    </rPh>
    <rPh sb="144" eb="147">
      <t>シヨウリョウ</t>
    </rPh>
    <rPh sb="148" eb="150">
      <t>カイテイ</t>
    </rPh>
    <rPh sb="151" eb="152">
      <t>オコナ</t>
    </rPh>
    <rPh sb="155" eb="157">
      <t>ヘイセイ</t>
    </rPh>
    <rPh sb="159" eb="161">
      <t>ネンド</t>
    </rPh>
    <rPh sb="163" eb="165">
      <t>シホン</t>
    </rPh>
    <rPh sb="165" eb="166">
      <t>ヒ</t>
    </rPh>
    <rPh sb="166" eb="169">
      <t>ヘイジュンカ</t>
    </rPh>
    <rPh sb="169" eb="170">
      <t>サイ</t>
    </rPh>
    <rPh sb="171" eb="173">
      <t>ドウニュウ</t>
    </rPh>
    <rPh sb="183" eb="185">
      <t>コウカ</t>
    </rPh>
    <rPh sb="197" eb="200">
      <t>ゲスイドウ</t>
    </rPh>
    <rPh sb="200" eb="203">
      <t>シヨウリョウ</t>
    </rPh>
    <rPh sb="204" eb="205">
      <t>マカナ</t>
    </rPh>
    <rPh sb="208" eb="210">
      <t>オスイ</t>
    </rPh>
    <rPh sb="210" eb="212">
      <t>ケイヒ</t>
    </rPh>
    <rPh sb="213" eb="214">
      <t>カカ</t>
    </rPh>
    <rPh sb="224" eb="226">
      <t>サクゲン</t>
    </rPh>
    <rPh sb="229" eb="231">
      <t>ケイヒ</t>
    </rPh>
    <rPh sb="231" eb="233">
      <t>カイシュウ</t>
    </rPh>
    <rPh sb="233" eb="234">
      <t>リツ</t>
    </rPh>
    <rPh sb="240" eb="241">
      <t>チカ</t>
    </rPh>
    <rPh sb="242" eb="244">
      <t>スウチ</t>
    </rPh>
    <rPh sb="251" eb="254">
      <t>シュウエキテキ</t>
    </rPh>
    <rPh sb="254" eb="256">
      <t>シュウシ</t>
    </rPh>
    <rPh sb="256" eb="258">
      <t>ヒリツ</t>
    </rPh>
    <rPh sb="262" eb="264">
      <t>ゼンゴ</t>
    </rPh>
    <rPh sb="265" eb="266">
      <t>サ</t>
    </rPh>
    <rPh sb="269" eb="271">
      <t>ゼンタイ</t>
    </rPh>
    <rPh sb="272" eb="274">
      <t>シュウシ</t>
    </rPh>
    <rPh sb="278" eb="280">
      <t>アカジ</t>
    </rPh>
    <rPh sb="280" eb="282">
      <t>ケイエイ</t>
    </rPh>
    <rPh sb="283" eb="285">
      <t>ザイゲン</t>
    </rPh>
    <rPh sb="286" eb="288">
      <t>カクホ</t>
    </rPh>
    <rPh sb="289" eb="291">
      <t>ヒツヨウ</t>
    </rPh>
    <rPh sb="297" eb="298">
      <t>カ</t>
    </rPh>
    <rPh sb="304" eb="306">
      <t>ジョウキョウ</t>
    </rPh>
    <rPh sb="314" eb="317">
      <t>チホウサイ</t>
    </rPh>
    <rPh sb="318" eb="320">
      <t>ショウカン</t>
    </rPh>
    <rPh sb="321" eb="322">
      <t>スス</t>
    </rPh>
    <rPh sb="335" eb="337">
      <t>ケイヒ</t>
    </rPh>
    <rPh sb="337" eb="339">
      <t>セツゲン</t>
    </rPh>
    <rPh sb="340" eb="341">
      <t>ツト</t>
    </rPh>
    <rPh sb="346" eb="348">
      <t>カイフク</t>
    </rPh>
    <rPh sb="349" eb="351">
      <t>ミコ</t>
    </rPh>
    <rPh sb="359" eb="361">
      <t>キギョウ</t>
    </rPh>
    <rPh sb="361" eb="362">
      <t>サイ</t>
    </rPh>
    <rPh sb="362" eb="364">
      <t>ザンダカ</t>
    </rPh>
    <rPh sb="364" eb="365">
      <t>タイ</t>
    </rPh>
    <rPh sb="365" eb="367">
      <t>ジギョウ</t>
    </rPh>
    <rPh sb="367" eb="369">
      <t>キボ</t>
    </rPh>
    <rPh sb="369" eb="371">
      <t>ヒリツ</t>
    </rPh>
    <rPh sb="373" eb="375">
      <t>ルイジ</t>
    </rPh>
    <rPh sb="375" eb="377">
      <t>ダンタイ</t>
    </rPh>
    <rPh sb="377" eb="378">
      <t>オヨ</t>
    </rPh>
    <rPh sb="379" eb="381">
      <t>ヘイセイ</t>
    </rPh>
    <rPh sb="383" eb="384">
      <t>ネン</t>
    </rPh>
    <rPh sb="384" eb="385">
      <t>ド</t>
    </rPh>
    <rPh sb="385" eb="387">
      <t>ゼンコク</t>
    </rPh>
    <rPh sb="387" eb="389">
      <t>ヘイキン</t>
    </rPh>
    <rPh sb="390" eb="391">
      <t>クラ</t>
    </rPh>
    <rPh sb="393" eb="396">
      <t>クニタチシ</t>
    </rPh>
    <rPh sb="397" eb="398">
      <t>ヒク</t>
    </rPh>
    <rPh sb="399" eb="401">
      <t>スウチ</t>
    </rPh>
    <rPh sb="425" eb="426">
      <t>ヒク</t>
    </rPh>
    <rPh sb="463" eb="464">
      <t>ヒク</t>
    </rPh>
    <rPh sb="465" eb="467">
      <t>スイジュン</t>
    </rPh>
    <rPh sb="468" eb="470">
      <t>オスイ</t>
    </rPh>
    <rPh sb="470" eb="472">
      <t>ショリ</t>
    </rPh>
    <rPh sb="472" eb="474">
      <t>ゲンカ</t>
    </rPh>
    <rPh sb="475" eb="477">
      <t>アンカ</t>
    </rPh>
    <rPh sb="478" eb="480">
      <t>ハンダン</t>
    </rPh>
    <rPh sb="487" eb="489">
      <t>ヘイセイ</t>
    </rPh>
    <rPh sb="491" eb="493">
      <t>ネンド</t>
    </rPh>
    <rPh sb="496" eb="498">
      <t>シホン</t>
    </rPh>
    <rPh sb="498" eb="499">
      <t>ヒ</t>
    </rPh>
    <rPh sb="499" eb="502">
      <t>ヘイジュンカ</t>
    </rPh>
    <rPh sb="502" eb="503">
      <t>サイ</t>
    </rPh>
    <rPh sb="504" eb="506">
      <t>ドウニュウ</t>
    </rPh>
    <rPh sb="527" eb="530">
      <t>スイセンカ</t>
    </rPh>
    <rPh sb="530" eb="531">
      <t>リツ</t>
    </rPh>
    <rPh sb="557" eb="558">
      <t>タカ</t>
    </rPh>
    <rPh sb="559" eb="561">
      <t>スイジュン</t>
    </rPh>
    <rPh sb="569" eb="571">
      <t>コンゴ</t>
    </rPh>
    <rPh sb="572" eb="575">
      <t>スイセンカ</t>
    </rPh>
    <rPh sb="575" eb="577">
      <t>ソクシン</t>
    </rPh>
    <rPh sb="578" eb="580">
      <t>コベツ</t>
    </rPh>
    <rPh sb="580" eb="582">
      <t>ホウモン</t>
    </rPh>
    <rPh sb="583" eb="585">
      <t>ケイハツ</t>
    </rPh>
    <rPh sb="589" eb="591">
      <t>ハイフ</t>
    </rPh>
    <rPh sb="591" eb="592">
      <t>トウ</t>
    </rPh>
    <rPh sb="592" eb="594">
      <t>フキュウ</t>
    </rPh>
    <rPh sb="594" eb="596">
      <t>カツドウ</t>
    </rPh>
    <rPh sb="597" eb="598">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</si>
</sst>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0.14000000000000001</c:v>
                </c:pt>
              </c:numCache>
            </c:numRef>
          </c:val>
        </c:ser>
        <c:dLbls>
          <c:showLegendKey val="0"/>
          <c:showVal val="0"/>
          <c:showCatName val="0"/>
          <c:showSerName val="0"/>
          <c:showPercent val="0"/>
          <c:showBubbleSize val="0"/>
        </c:dLbls>
        <c:gapWidth val="150"/>
        <c:axId val="56690944"/>
        <c:axId val="5670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0.08</c:v>
                </c:pt>
                <c:pt idx="2">
                  <c:v>0.09</c:v>
                </c:pt>
                <c:pt idx="3">
                  <c:v>0.15</c:v>
                </c:pt>
                <c:pt idx="4">
                  <c:v>4.88</c:v>
                </c:pt>
              </c:numCache>
            </c:numRef>
          </c:val>
          <c:smooth val="0"/>
        </c:ser>
        <c:dLbls>
          <c:showLegendKey val="0"/>
          <c:showVal val="0"/>
          <c:showCatName val="0"/>
          <c:showSerName val="0"/>
          <c:showPercent val="0"/>
          <c:showBubbleSize val="0"/>
        </c:dLbls>
        <c:marker val="1"/>
        <c:smooth val="0"/>
        <c:axId val="56690944"/>
        <c:axId val="56701312"/>
      </c:lineChart>
      <c:dateAx>
        <c:axId val="56690944"/>
        <c:scaling>
          <c:orientation val="minMax"/>
        </c:scaling>
        <c:delete val="1"/>
        <c:axPos val="b"/>
        <c:numFmt formatCode="ge" sourceLinked="1"/>
        <c:majorTickMark val="none"/>
        <c:minorTickMark val="none"/>
        <c:tickLblPos val="none"/>
        <c:crossAx val="56701312"/>
        <c:crosses val="autoZero"/>
        <c:auto val="1"/>
        <c:lblOffset val="100"/>
        <c:baseTimeUnit val="years"/>
      </c:dateAx>
      <c:valAx>
        <c:axId val="5670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69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076160"/>
        <c:axId val="10009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79.790000000000006</c:v>
                </c:pt>
                <c:pt idx="1">
                  <c:v>79.22</c:v>
                </c:pt>
                <c:pt idx="2">
                  <c:v>83.47</c:v>
                </c:pt>
                <c:pt idx="3">
                  <c:v>86.69</c:v>
                </c:pt>
                <c:pt idx="4">
                  <c:v>80.16</c:v>
                </c:pt>
              </c:numCache>
            </c:numRef>
          </c:val>
          <c:smooth val="0"/>
        </c:ser>
        <c:dLbls>
          <c:showLegendKey val="0"/>
          <c:showVal val="0"/>
          <c:showCatName val="0"/>
          <c:showSerName val="0"/>
          <c:showPercent val="0"/>
          <c:showBubbleSize val="0"/>
        </c:dLbls>
        <c:marker val="1"/>
        <c:smooth val="0"/>
        <c:axId val="100076160"/>
        <c:axId val="100098816"/>
      </c:lineChart>
      <c:dateAx>
        <c:axId val="100076160"/>
        <c:scaling>
          <c:orientation val="minMax"/>
        </c:scaling>
        <c:delete val="1"/>
        <c:axPos val="b"/>
        <c:numFmt formatCode="ge" sourceLinked="1"/>
        <c:majorTickMark val="none"/>
        <c:minorTickMark val="none"/>
        <c:tickLblPos val="none"/>
        <c:crossAx val="100098816"/>
        <c:crosses val="autoZero"/>
        <c:auto val="1"/>
        <c:lblOffset val="100"/>
        <c:baseTimeUnit val="years"/>
      </c:dateAx>
      <c:valAx>
        <c:axId val="10009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7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99.76</c:v>
                </c:pt>
                <c:pt idx="1">
                  <c:v>99.77</c:v>
                </c:pt>
                <c:pt idx="2">
                  <c:v>99.77</c:v>
                </c:pt>
                <c:pt idx="3">
                  <c:v>99.82</c:v>
                </c:pt>
                <c:pt idx="4">
                  <c:v>99.83</c:v>
                </c:pt>
              </c:numCache>
            </c:numRef>
          </c:val>
        </c:ser>
        <c:dLbls>
          <c:showLegendKey val="0"/>
          <c:showVal val="0"/>
          <c:showCatName val="0"/>
          <c:showSerName val="0"/>
          <c:showPercent val="0"/>
          <c:showBubbleSize val="0"/>
        </c:dLbls>
        <c:gapWidth val="150"/>
        <c:axId val="100149504"/>
        <c:axId val="10015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95.77</c:v>
                </c:pt>
                <c:pt idx="1">
                  <c:v>95.59</c:v>
                </c:pt>
                <c:pt idx="2">
                  <c:v>96.07</c:v>
                </c:pt>
                <c:pt idx="3">
                  <c:v>96.14</c:v>
                </c:pt>
                <c:pt idx="4">
                  <c:v>96.19</c:v>
                </c:pt>
              </c:numCache>
            </c:numRef>
          </c:val>
          <c:smooth val="0"/>
        </c:ser>
        <c:dLbls>
          <c:showLegendKey val="0"/>
          <c:showVal val="0"/>
          <c:showCatName val="0"/>
          <c:showSerName val="0"/>
          <c:showPercent val="0"/>
          <c:showBubbleSize val="0"/>
        </c:dLbls>
        <c:marker val="1"/>
        <c:smooth val="0"/>
        <c:axId val="100149504"/>
        <c:axId val="100155776"/>
      </c:lineChart>
      <c:dateAx>
        <c:axId val="100149504"/>
        <c:scaling>
          <c:orientation val="minMax"/>
        </c:scaling>
        <c:delete val="1"/>
        <c:axPos val="b"/>
        <c:numFmt formatCode="ge" sourceLinked="1"/>
        <c:majorTickMark val="none"/>
        <c:minorTickMark val="none"/>
        <c:tickLblPos val="none"/>
        <c:crossAx val="100155776"/>
        <c:crosses val="autoZero"/>
        <c:auto val="1"/>
        <c:lblOffset val="100"/>
        <c:baseTimeUnit val="years"/>
      </c:dateAx>
      <c:valAx>
        <c:axId val="10015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96.71</c:v>
                </c:pt>
                <c:pt idx="1">
                  <c:v>79.64</c:v>
                </c:pt>
                <c:pt idx="2">
                  <c:v>80.069999999999993</c:v>
                </c:pt>
                <c:pt idx="3">
                  <c:v>76.650000000000006</c:v>
                </c:pt>
                <c:pt idx="4">
                  <c:v>74.87</c:v>
                </c:pt>
              </c:numCache>
            </c:numRef>
          </c:val>
        </c:ser>
        <c:dLbls>
          <c:showLegendKey val="0"/>
          <c:showVal val="0"/>
          <c:showCatName val="0"/>
          <c:showSerName val="0"/>
          <c:showPercent val="0"/>
          <c:showBubbleSize val="0"/>
        </c:dLbls>
        <c:gapWidth val="150"/>
        <c:axId val="56731520"/>
        <c:axId val="5673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731520"/>
        <c:axId val="56737792"/>
      </c:lineChart>
      <c:dateAx>
        <c:axId val="56731520"/>
        <c:scaling>
          <c:orientation val="minMax"/>
        </c:scaling>
        <c:delete val="1"/>
        <c:axPos val="b"/>
        <c:numFmt formatCode="ge" sourceLinked="1"/>
        <c:majorTickMark val="none"/>
        <c:minorTickMark val="none"/>
        <c:tickLblPos val="none"/>
        <c:crossAx val="56737792"/>
        <c:crosses val="autoZero"/>
        <c:auto val="1"/>
        <c:lblOffset val="100"/>
        <c:baseTimeUnit val="years"/>
      </c:dateAx>
      <c:valAx>
        <c:axId val="5673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3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880128"/>
        <c:axId val="9688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80128"/>
        <c:axId val="96882048"/>
      </c:lineChart>
      <c:dateAx>
        <c:axId val="96880128"/>
        <c:scaling>
          <c:orientation val="minMax"/>
        </c:scaling>
        <c:delete val="1"/>
        <c:axPos val="b"/>
        <c:numFmt formatCode="ge" sourceLinked="1"/>
        <c:majorTickMark val="none"/>
        <c:minorTickMark val="none"/>
        <c:tickLblPos val="none"/>
        <c:crossAx val="96882048"/>
        <c:crosses val="autoZero"/>
        <c:auto val="1"/>
        <c:lblOffset val="100"/>
        <c:baseTimeUnit val="years"/>
      </c:dateAx>
      <c:valAx>
        <c:axId val="9688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8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878016"/>
        <c:axId val="998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878016"/>
        <c:axId val="99879936"/>
      </c:lineChart>
      <c:dateAx>
        <c:axId val="99878016"/>
        <c:scaling>
          <c:orientation val="minMax"/>
        </c:scaling>
        <c:delete val="1"/>
        <c:axPos val="b"/>
        <c:numFmt formatCode="ge" sourceLinked="1"/>
        <c:majorTickMark val="none"/>
        <c:minorTickMark val="none"/>
        <c:tickLblPos val="none"/>
        <c:crossAx val="99879936"/>
        <c:crosses val="autoZero"/>
        <c:auto val="1"/>
        <c:lblOffset val="100"/>
        <c:baseTimeUnit val="years"/>
      </c:dateAx>
      <c:valAx>
        <c:axId val="998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916416"/>
        <c:axId val="9993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916416"/>
        <c:axId val="99930880"/>
      </c:lineChart>
      <c:dateAx>
        <c:axId val="99916416"/>
        <c:scaling>
          <c:orientation val="minMax"/>
        </c:scaling>
        <c:delete val="1"/>
        <c:axPos val="b"/>
        <c:numFmt formatCode="ge" sourceLinked="1"/>
        <c:majorTickMark val="none"/>
        <c:minorTickMark val="none"/>
        <c:tickLblPos val="none"/>
        <c:crossAx val="99930880"/>
        <c:crosses val="autoZero"/>
        <c:auto val="1"/>
        <c:lblOffset val="100"/>
        <c:baseTimeUnit val="years"/>
      </c:dateAx>
      <c:valAx>
        <c:axId val="9993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219520"/>
        <c:axId val="10022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219520"/>
        <c:axId val="100221696"/>
      </c:lineChart>
      <c:dateAx>
        <c:axId val="100219520"/>
        <c:scaling>
          <c:orientation val="minMax"/>
        </c:scaling>
        <c:delete val="1"/>
        <c:axPos val="b"/>
        <c:numFmt formatCode="ge" sourceLinked="1"/>
        <c:majorTickMark val="none"/>
        <c:minorTickMark val="none"/>
        <c:tickLblPos val="none"/>
        <c:crossAx val="100221696"/>
        <c:crosses val="autoZero"/>
        <c:auto val="1"/>
        <c:lblOffset val="100"/>
        <c:baseTimeUnit val="years"/>
      </c:dateAx>
      <c:valAx>
        <c:axId val="10022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450.61</c:v>
                </c:pt>
                <c:pt idx="1">
                  <c:v>429.97</c:v>
                </c:pt>
                <c:pt idx="2">
                  <c:v>403.79</c:v>
                </c:pt>
                <c:pt idx="3">
                  <c:v>376.84</c:v>
                </c:pt>
                <c:pt idx="4">
                  <c:v>347.87</c:v>
                </c:pt>
              </c:numCache>
            </c:numRef>
          </c:val>
        </c:ser>
        <c:dLbls>
          <c:showLegendKey val="0"/>
          <c:showVal val="0"/>
          <c:showCatName val="0"/>
          <c:showSerName val="0"/>
          <c:showPercent val="0"/>
          <c:showBubbleSize val="0"/>
        </c:dLbls>
        <c:gapWidth val="150"/>
        <c:axId val="100243328"/>
        <c:axId val="10026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866.05</c:v>
                </c:pt>
                <c:pt idx="1">
                  <c:v>892.91</c:v>
                </c:pt>
                <c:pt idx="2">
                  <c:v>839.9</c:v>
                </c:pt>
                <c:pt idx="3">
                  <c:v>775.45</c:v>
                </c:pt>
                <c:pt idx="4">
                  <c:v>786.46</c:v>
                </c:pt>
              </c:numCache>
            </c:numRef>
          </c:val>
          <c:smooth val="0"/>
        </c:ser>
        <c:dLbls>
          <c:showLegendKey val="0"/>
          <c:showVal val="0"/>
          <c:showCatName val="0"/>
          <c:showSerName val="0"/>
          <c:showPercent val="0"/>
          <c:showBubbleSize val="0"/>
        </c:dLbls>
        <c:marker val="1"/>
        <c:smooth val="0"/>
        <c:axId val="100243328"/>
        <c:axId val="100261888"/>
      </c:lineChart>
      <c:dateAx>
        <c:axId val="100243328"/>
        <c:scaling>
          <c:orientation val="minMax"/>
        </c:scaling>
        <c:delete val="1"/>
        <c:axPos val="b"/>
        <c:numFmt formatCode="ge" sourceLinked="1"/>
        <c:majorTickMark val="none"/>
        <c:minorTickMark val="none"/>
        <c:tickLblPos val="none"/>
        <c:crossAx val="100261888"/>
        <c:crosses val="autoZero"/>
        <c:auto val="1"/>
        <c:lblOffset val="100"/>
        <c:baseTimeUnit val="years"/>
      </c:dateAx>
      <c:valAx>
        <c:axId val="10026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4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86.41</c:v>
                </c:pt>
                <c:pt idx="1">
                  <c:v>99.92</c:v>
                </c:pt>
                <c:pt idx="2">
                  <c:v>96.92</c:v>
                </c:pt>
                <c:pt idx="3">
                  <c:v>98.3</c:v>
                </c:pt>
                <c:pt idx="4">
                  <c:v>97.01</c:v>
                </c:pt>
              </c:numCache>
            </c:numRef>
          </c:val>
        </c:ser>
        <c:dLbls>
          <c:showLegendKey val="0"/>
          <c:showVal val="0"/>
          <c:showCatName val="0"/>
          <c:showSerName val="0"/>
          <c:showPercent val="0"/>
          <c:showBubbleSize val="0"/>
        </c:dLbls>
        <c:gapWidth val="150"/>
        <c:axId val="100024320"/>
        <c:axId val="10002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87.1</c:v>
                </c:pt>
                <c:pt idx="1">
                  <c:v>86.47</c:v>
                </c:pt>
                <c:pt idx="2">
                  <c:v>87.66</c:v>
                </c:pt>
                <c:pt idx="3">
                  <c:v>86.34</c:v>
                </c:pt>
                <c:pt idx="4">
                  <c:v>84.89</c:v>
                </c:pt>
              </c:numCache>
            </c:numRef>
          </c:val>
          <c:smooth val="0"/>
        </c:ser>
        <c:dLbls>
          <c:showLegendKey val="0"/>
          <c:showVal val="0"/>
          <c:showCatName val="0"/>
          <c:showSerName val="0"/>
          <c:showPercent val="0"/>
          <c:showBubbleSize val="0"/>
        </c:dLbls>
        <c:marker val="1"/>
        <c:smooth val="0"/>
        <c:axId val="100024320"/>
        <c:axId val="100026240"/>
      </c:lineChart>
      <c:dateAx>
        <c:axId val="100024320"/>
        <c:scaling>
          <c:orientation val="minMax"/>
        </c:scaling>
        <c:delete val="1"/>
        <c:axPos val="b"/>
        <c:numFmt formatCode="ge" sourceLinked="1"/>
        <c:majorTickMark val="none"/>
        <c:minorTickMark val="none"/>
        <c:tickLblPos val="none"/>
        <c:crossAx val="100026240"/>
        <c:crosses val="autoZero"/>
        <c:auto val="1"/>
        <c:lblOffset val="100"/>
        <c:baseTimeUnit val="years"/>
      </c:dateAx>
      <c:valAx>
        <c:axId val="10002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2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139.69</c:v>
                </c:pt>
                <c:pt idx="1">
                  <c:v>121.68</c:v>
                </c:pt>
                <c:pt idx="2">
                  <c:v>127.08</c:v>
                </c:pt>
                <c:pt idx="3">
                  <c:v>125.38</c:v>
                </c:pt>
                <c:pt idx="4">
                  <c:v>127.73</c:v>
                </c:pt>
              </c:numCache>
            </c:numRef>
          </c:val>
        </c:ser>
        <c:dLbls>
          <c:showLegendKey val="0"/>
          <c:showVal val="0"/>
          <c:showCatName val="0"/>
          <c:showSerName val="0"/>
          <c:showPercent val="0"/>
          <c:showBubbleSize val="0"/>
        </c:dLbls>
        <c:gapWidth val="150"/>
        <c:axId val="100056064"/>
        <c:axId val="10005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147.97999999999999</c:v>
                </c:pt>
                <c:pt idx="1">
                  <c:v>146.86000000000001</c:v>
                </c:pt>
                <c:pt idx="2">
                  <c:v>145.18</c:v>
                </c:pt>
                <c:pt idx="3">
                  <c:v>147.52000000000001</c:v>
                </c:pt>
                <c:pt idx="4">
                  <c:v>146.26</c:v>
                </c:pt>
              </c:numCache>
            </c:numRef>
          </c:val>
          <c:smooth val="0"/>
        </c:ser>
        <c:dLbls>
          <c:showLegendKey val="0"/>
          <c:showVal val="0"/>
          <c:showCatName val="0"/>
          <c:showSerName val="0"/>
          <c:showPercent val="0"/>
          <c:showBubbleSize val="0"/>
        </c:dLbls>
        <c:marker val="1"/>
        <c:smooth val="0"/>
        <c:axId val="100056064"/>
        <c:axId val="100058240"/>
      </c:lineChart>
      <c:dateAx>
        <c:axId val="100056064"/>
        <c:scaling>
          <c:orientation val="minMax"/>
        </c:scaling>
        <c:delete val="1"/>
        <c:axPos val="b"/>
        <c:numFmt formatCode="ge" sourceLinked="1"/>
        <c:majorTickMark val="none"/>
        <c:minorTickMark val="none"/>
        <c:tickLblPos val="none"/>
        <c:crossAx val="100058240"/>
        <c:crosses val="autoZero"/>
        <c:auto val="1"/>
        <c:lblOffset val="100"/>
        <c:baseTimeUnit val="years"/>
      </c:dateAx>
      <c:valAx>
        <c:axId val="10005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F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東京都　国立市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Bb1</v>
      </c>
      <c r="X8" s="78"/>
      <c r="Y8" s="78"/>
      <c r="Z8" s="78"/>
      <c r="AA8" s="78"/>
      <c r="AB8" s="78"/>
      <c r="AC8" s="78"/>
      <c r="AD8" s="79" t="s">
        <v>124</v>
      </c>
      <c r="AE8" s="79"/>
      <c r="AF8" s="79"/>
      <c r="AG8" s="79"/>
      <c r="AH8" s="79"/>
      <c r="AI8" s="79"/>
      <c r="AJ8" s="79"/>
      <c r="AK8" s="4"/>
      <c r="AL8" s="73">
        <f>データ!S6</f>
        <v>75452</v>
      </c>
      <c r="AM8" s="73"/>
      <c r="AN8" s="73"/>
      <c r="AO8" s="73"/>
      <c r="AP8" s="73"/>
      <c r="AQ8" s="73"/>
      <c r="AR8" s="73"/>
      <c r="AS8" s="73"/>
      <c r="AT8" s="72">
        <f>データ!T6</f>
        <v>8.15</v>
      </c>
      <c r="AU8" s="72"/>
      <c r="AV8" s="72"/>
      <c r="AW8" s="72"/>
      <c r="AX8" s="72"/>
      <c r="AY8" s="72"/>
      <c r="AZ8" s="72"/>
      <c r="BA8" s="72"/>
      <c r="BB8" s="72">
        <f>データ!U6</f>
        <v>9257.91</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100</v>
      </c>
      <c r="Q10" s="72"/>
      <c r="R10" s="72"/>
      <c r="S10" s="72"/>
      <c r="T10" s="72"/>
      <c r="U10" s="72"/>
      <c r="V10" s="72"/>
      <c r="W10" s="72">
        <f>データ!Q6</f>
        <v>100</v>
      </c>
      <c r="X10" s="72"/>
      <c r="Y10" s="72"/>
      <c r="Z10" s="72"/>
      <c r="AA10" s="72"/>
      <c r="AB10" s="72"/>
      <c r="AC10" s="72"/>
      <c r="AD10" s="73">
        <f>データ!R6</f>
        <v>1771</v>
      </c>
      <c r="AE10" s="73"/>
      <c r="AF10" s="73"/>
      <c r="AG10" s="73"/>
      <c r="AH10" s="73"/>
      <c r="AI10" s="73"/>
      <c r="AJ10" s="73"/>
      <c r="AK10" s="2"/>
      <c r="AL10" s="73">
        <f>データ!V6</f>
        <v>75466</v>
      </c>
      <c r="AM10" s="73"/>
      <c r="AN10" s="73"/>
      <c r="AO10" s="73"/>
      <c r="AP10" s="73"/>
      <c r="AQ10" s="73"/>
      <c r="AR10" s="73"/>
      <c r="AS10" s="73"/>
      <c r="AT10" s="72">
        <f>データ!W6</f>
        <v>7.92</v>
      </c>
      <c r="AU10" s="72"/>
      <c r="AV10" s="72"/>
      <c r="AW10" s="72"/>
      <c r="AX10" s="72"/>
      <c r="AY10" s="72"/>
      <c r="AZ10" s="72"/>
      <c r="BA10" s="72"/>
      <c r="BB10" s="72">
        <f>データ!X6</f>
        <v>9528.5400000000009</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125</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132152</v>
      </c>
      <c r="D6" s="33">
        <f t="shared" si="3"/>
        <v>47</v>
      </c>
      <c r="E6" s="33">
        <f t="shared" si="3"/>
        <v>17</v>
      </c>
      <c r="F6" s="33">
        <f t="shared" si="3"/>
        <v>1</v>
      </c>
      <c r="G6" s="33">
        <f t="shared" si="3"/>
        <v>0</v>
      </c>
      <c r="H6" s="33" t="str">
        <f t="shared" si="3"/>
        <v>東京都　国立市</v>
      </c>
      <c r="I6" s="33" t="str">
        <f t="shared" si="3"/>
        <v>法非適用</v>
      </c>
      <c r="J6" s="33" t="str">
        <f t="shared" si="3"/>
        <v>下水道事業</v>
      </c>
      <c r="K6" s="33" t="str">
        <f t="shared" si="3"/>
        <v>公共下水道</v>
      </c>
      <c r="L6" s="33" t="str">
        <f t="shared" si="3"/>
        <v>Bb1</v>
      </c>
      <c r="M6" s="33">
        <f t="shared" si="3"/>
        <v>0</v>
      </c>
      <c r="N6" s="34" t="str">
        <f t="shared" si="3"/>
        <v>-</v>
      </c>
      <c r="O6" s="34" t="str">
        <f t="shared" si="3"/>
        <v>該当数値なし</v>
      </c>
      <c r="P6" s="34">
        <f t="shared" si="3"/>
        <v>100</v>
      </c>
      <c r="Q6" s="34">
        <f t="shared" si="3"/>
        <v>100</v>
      </c>
      <c r="R6" s="34">
        <f t="shared" si="3"/>
        <v>1771</v>
      </c>
      <c r="S6" s="34">
        <f t="shared" si="3"/>
        <v>75452</v>
      </c>
      <c r="T6" s="34">
        <f t="shared" si="3"/>
        <v>8.15</v>
      </c>
      <c r="U6" s="34">
        <f t="shared" si="3"/>
        <v>9257.91</v>
      </c>
      <c r="V6" s="34">
        <f t="shared" si="3"/>
        <v>75466</v>
      </c>
      <c r="W6" s="34">
        <f t="shared" si="3"/>
        <v>7.92</v>
      </c>
      <c r="X6" s="34">
        <f t="shared" si="3"/>
        <v>9528.5400000000009</v>
      </c>
      <c r="Y6" s="35">
        <f>IF(Y7="",NA(),Y7)</f>
        <v>96.71</v>
      </c>
      <c r="Z6" s="35">
        <f t="shared" ref="Z6:AH6" si="4">IF(Z7="",NA(),Z7)</f>
        <v>79.64</v>
      </c>
      <c r="AA6" s="35">
        <f t="shared" si="4"/>
        <v>80.069999999999993</v>
      </c>
      <c r="AB6" s="35">
        <f t="shared" si="4"/>
        <v>76.650000000000006</v>
      </c>
      <c r="AC6" s="35">
        <f t="shared" si="4"/>
        <v>74.87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450.61</v>
      </c>
      <c r="BG6" s="35">
        <f t="shared" ref="BG6:BO6" si="7">IF(BG7="",NA(),BG7)</f>
        <v>429.97</v>
      </c>
      <c r="BH6" s="35">
        <f t="shared" si="7"/>
        <v>403.79</v>
      </c>
      <c r="BI6" s="35">
        <f t="shared" si="7"/>
        <v>376.84</v>
      </c>
      <c r="BJ6" s="35">
        <f t="shared" si="7"/>
        <v>347.87</v>
      </c>
      <c r="BK6" s="35">
        <f t="shared" si="7"/>
        <v>866.05</v>
      </c>
      <c r="BL6" s="35">
        <f t="shared" si="7"/>
        <v>892.91</v>
      </c>
      <c r="BM6" s="35">
        <f t="shared" si="7"/>
        <v>839.9</v>
      </c>
      <c r="BN6" s="35">
        <f t="shared" si="7"/>
        <v>775.45</v>
      </c>
      <c r="BO6" s="35">
        <f t="shared" si="7"/>
        <v>786.46</v>
      </c>
      <c r="BP6" s="34" t="str">
        <f>IF(BP7="","",IF(BP7="-","【-】","【"&amp;SUBSTITUTE(TEXT(BP7,"#,##0.00"),"-","△")&amp;"】"))</f>
        <v>【728.30】</v>
      </c>
      <c r="BQ6" s="35">
        <f>IF(BQ7="",NA(),BQ7)</f>
        <v>86.41</v>
      </c>
      <c r="BR6" s="35">
        <f t="shared" ref="BR6:BZ6" si="8">IF(BR7="",NA(),BR7)</f>
        <v>99.92</v>
      </c>
      <c r="BS6" s="35">
        <f t="shared" si="8"/>
        <v>96.92</v>
      </c>
      <c r="BT6" s="35">
        <f t="shared" si="8"/>
        <v>98.3</v>
      </c>
      <c r="BU6" s="35">
        <f t="shared" si="8"/>
        <v>97.01</v>
      </c>
      <c r="BV6" s="35">
        <f t="shared" si="8"/>
        <v>87.1</v>
      </c>
      <c r="BW6" s="35">
        <f t="shared" si="8"/>
        <v>86.47</v>
      </c>
      <c r="BX6" s="35">
        <f t="shared" si="8"/>
        <v>87.66</v>
      </c>
      <c r="BY6" s="35">
        <f t="shared" si="8"/>
        <v>86.34</v>
      </c>
      <c r="BZ6" s="35">
        <f t="shared" si="8"/>
        <v>84.89</v>
      </c>
      <c r="CA6" s="34" t="str">
        <f>IF(CA7="","",IF(CA7="-","【-】","【"&amp;SUBSTITUTE(TEXT(CA7,"#,##0.00"),"-","△")&amp;"】"))</f>
        <v>【100.04】</v>
      </c>
      <c r="CB6" s="35">
        <f>IF(CB7="",NA(),CB7)</f>
        <v>139.69</v>
      </c>
      <c r="CC6" s="35">
        <f t="shared" ref="CC6:CK6" si="9">IF(CC7="",NA(),CC7)</f>
        <v>121.68</v>
      </c>
      <c r="CD6" s="35">
        <f t="shared" si="9"/>
        <v>127.08</v>
      </c>
      <c r="CE6" s="35">
        <f t="shared" si="9"/>
        <v>125.38</v>
      </c>
      <c r="CF6" s="35">
        <f t="shared" si="9"/>
        <v>127.73</v>
      </c>
      <c r="CG6" s="35">
        <f t="shared" si="9"/>
        <v>147.97999999999999</v>
      </c>
      <c r="CH6" s="35">
        <f t="shared" si="9"/>
        <v>146.86000000000001</v>
      </c>
      <c r="CI6" s="35">
        <f t="shared" si="9"/>
        <v>145.18</v>
      </c>
      <c r="CJ6" s="35">
        <f t="shared" si="9"/>
        <v>147.52000000000001</v>
      </c>
      <c r="CK6" s="35">
        <f t="shared" si="9"/>
        <v>146.26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79.790000000000006</v>
      </c>
      <c r="CS6" s="35">
        <f t="shared" si="10"/>
        <v>79.22</v>
      </c>
      <c r="CT6" s="35">
        <f t="shared" si="10"/>
        <v>83.47</v>
      </c>
      <c r="CU6" s="35">
        <f t="shared" si="10"/>
        <v>86.69</v>
      </c>
      <c r="CV6" s="35">
        <f t="shared" si="10"/>
        <v>80.16</v>
      </c>
      <c r="CW6" s="34" t="str">
        <f>IF(CW7="","",IF(CW7="-","【-】","【"&amp;SUBSTITUTE(TEXT(CW7,"#,##0.00"),"-","△")&amp;"】"))</f>
        <v>【60.09】</v>
      </c>
      <c r="CX6" s="35">
        <f>IF(CX7="",NA(),CX7)</f>
        <v>99.76</v>
      </c>
      <c r="CY6" s="35">
        <f t="shared" ref="CY6:DG6" si="11">IF(CY7="",NA(),CY7)</f>
        <v>99.77</v>
      </c>
      <c r="CZ6" s="35">
        <f t="shared" si="11"/>
        <v>99.77</v>
      </c>
      <c r="DA6" s="35">
        <f t="shared" si="11"/>
        <v>99.82</v>
      </c>
      <c r="DB6" s="35">
        <f t="shared" si="11"/>
        <v>99.83</v>
      </c>
      <c r="DC6" s="35">
        <f t="shared" si="11"/>
        <v>95.77</v>
      </c>
      <c r="DD6" s="35">
        <f t="shared" si="11"/>
        <v>95.59</v>
      </c>
      <c r="DE6" s="35">
        <f t="shared" si="11"/>
        <v>96.07</v>
      </c>
      <c r="DF6" s="35">
        <f t="shared" si="11"/>
        <v>96.14</v>
      </c>
      <c r="DG6" s="35">
        <f t="shared" si="11"/>
        <v>96.19</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0.14000000000000001</v>
      </c>
      <c r="EJ6" s="35">
        <f t="shared" si="14"/>
        <v>0.14000000000000001</v>
      </c>
      <c r="EK6" s="35">
        <f t="shared" si="14"/>
        <v>0.08</v>
      </c>
      <c r="EL6" s="35">
        <f t="shared" si="14"/>
        <v>0.09</v>
      </c>
      <c r="EM6" s="35">
        <f t="shared" si="14"/>
        <v>0.15</v>
      </c>
      <c r="EN6" s="35">
        <f t="shared" si="14"/>
        <v>4.88</v>
      </c>
      <c r="EO6" s="34" t="str">
        <f>IF(EO7="","",IF(EO7="-","【-】","【"&amp;SUBSTITUTE(TEXT(EO7,"#,##0.00"),"-","△")&amp;"】"))</f>
        <v>【0.27】</v>
      </c>
    </row>
    <row r="7" spans="1:145" s="36" customFormat="1" x14ac:dyDescent="0.15">
      <c r="A7" s="28"/>
      <c r="B7" s="37">
        <v>2016</v>
      </c>
      <c r="C7" s="37">
        <v>132152</v>
      </c>
      <c r="D7" s="37">
        <v>47</v>
      </c>
      <c r="E7" s="37">
        <v>17</v>
      </c>
      <c r="F7" s="37">
        <v>1</v>
      </c>
      <c r="G7" s="37">
        <v>0</v>
      </c>
      <c r="H7" s="37" t="s">
        <v>110</v>
      </c>
      <c r="I7" s="37" t="s">
        <v>111</v>
      </c>
      <c r="J7" s="37" t="s">
        <v>112</v>
      </c>
      <c r="K7" s="37" t="s">
        <v>113</v>
      </c>
      <c r="L7" s="37" t="s">
        <v>114</v>
      </c>
      <c r="M7" s="37"/>
      <c r="N7" s="38" t="s">
        <v>115</v>
      </c>
      <c r="O7" s="38" t="s">
        <v>116</v>
      </c>
      <c r="P7" s="38">
        <v>100</v>
      </c>
      <c r="Q7" s="38">
        <v>100</v>
      </c>
      <c r="R7" s="38">
        <v>1771</v>
      </c>
      <c r="S7" s="38">
        <v>75452</v>
      </c>
      <c r="T7" s="38">
        <v>8.15</v>
      </c>
      <c r="U7" s="38">
        <v>9257.91</v>
      </c>
      <c r="V7" s="38">
        <v>75466</v>
      </c>
      <c r="W7" s="38">
        <v>7.92</v>
      </c>
      <c r="X7" s="38">
        <v>9528.5400000000009</v>
      </c>
      <c r="Y7" s="38">
        <v>96.71</v>
      </c>
      <c r="Z7" s="38">
        <v>79.64</v>
      </c>
      <c r="AA7" s="38">
        <v>80.069999999999993</v>
      </c>
      <c r="AB7" s="38">
        <v>76.650000000000006</v>
      </c>
      <c r="AC7" s="38">
        <v>74.87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450.61</v>
      </c>
      <c r="BG7" s="38">
        <v>429.97</v>
      </c>
      <c r="BH7" s="38">
        <v>403.79</v>
      </c>
      <c r="BI7" s="38">
        <v>376.84</v>
      </c>
      <c r="BJ7" s="38">
        <v>347.87</v>
      </c>
      <c r="BK7" s="38">
        <v>866.05</v>
      </c>
      <c r="BL7" s="38">
        <v>892.91</v>
      </c>
      <c r="BM7" s="38">
        <v>839.9</v>
      </c>
      <c r="BN7" s="38">
        <v>775.45</v>
      </c>
      <c r="BO7" s="38">
        <v>786.46</v>
      </c>
      <c r="BP7" s="38">
        <v>728.3</v>
      </c>
      <c r="BQ7" s="38">
        <v>86.41</v>
      </c>
      <c r="BR7" s="38">
        <v>99.92</v>
      </c>
      <c r="BS7" s="38">
        <v>96.92</v>
      </c>
      <c r="BT7" s="38">
        <v>98.3</v>
      </c>
      <c r="BU7" s="38">
        <v>97.01</v>
      </c>
      <c r="BV7" s="38">
        <v>87.1</v>
      </c>
      <c r="BW7" s="38">
        <v>86.47</v>
      </c>
      <c r="BX7" s="38">
        <v>87.66</v>
      </c>
      <c r="BY7" s="38">
        <v>86.34</v>
      </c>
      <c r="BZ7" s="38">
        <v>84.89</v>
      </c>
      <c r="CA7" s="38">
        <v>100.04</v>
      </c>
      <c r="CB7" s="38">
        <v>139.69</v>
      </c>
      <c r="CC7" s="38">
        <v>121.68</v>
      </c>
      <c r="CD7" s="38">
        <v>127.08</v>
      </c>
      <c r="CE7" s="38">
        <v>125.38</v>
      </c>
      <c r="CF7" s="38">
        <v>127.73</v>
      </c>
      <c r="CG7" s="38">
        <v>147.97999999999999</v>
      </c>
      <c r="CH7" s="38">
        <v>146.86000000000001</v>
      </c>
      <c r="CI7" s="38">
        <v>145.18</v>
      </c>
      <c r="CJ7" s="38">
        <v>147.52000000000001</v>
      </c>
      <c r="CK7" s="38">
        <v>146.26</v>
      </c>
      <c r="CL7" s="38">
        <v>137.82</v>
      </c>
      <c r="CM7" s="38" t="s">
        <v>115</v>
      </c>
      <c r="CN7" s="38" t="s">
        <v>115</v>
      </c>
      <c r="CO7" s="38" t="s">
        <v>115</v>
      </c>
      <c r="CP7" s="38" t="s">
        <v>115</v>
      </c>
      <c r="CQ7" s="38" t="s">
        <v>115</v>
      </c>
      <c r="CR7" s="38">
        <v>79.790000000000006</v>
      </c>
      <c r="CS7" s="38">
        <v>79.22</v>
      </c>
      <c r="CT7" s="38">
        <v>83.47</v>
      </c>
      <c r="CU7" s="38">
        <v>86.69</v>
      </c>
      <c r="CV7" s="38">
        <v>80.16</v>
      </c>
      <c r="CW7" s="38">
        <v>60.09</v>
      </c>
      <c r="CX7" s="38">
        <v>99.76</v>
      </c>
      <c r="CY7" s="38">
        <v>99.77</v>
      </c>
      <c r="CZ7" s="38">
        <v>99.77</v>
      </c>
      <c r="DA7" s="38">
        <v>99.82</v>
      </c>
      <c r="DB7" s="38">
        <v>99.83</v>
      </c>
      <c r="DC7" s="38">
        <v>95.77</v>
      </c>
      <c r="DD7" s="38">
        <v>95.59</v>
      </c>
      <c r="DE7" s="38">
        <v>96.07</v>
      </c>
      <c r="DF7" s="38">
        <v>96.14</v>
      </c>
      <c r="DG7" s="38">
        <v>96.19</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0.14000000000000001</v>
      </c>
      <c r="EJ7" s="38">
        <v>0.14000000000000001</v>
      </c>
      <c r="EK7" s="38">
        <v>0.08</v>
      </c>
      <c r="EL7" s="38">
        <v>0.09</v>
      </c>
      <c r="EM7" s="38">
        <v>0.15</v>
      </c>
      <c r="EN7" s="38">
        <v>4.88</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2018-02-16T02:49:36Z</cp:lastPrinted>
  <dcterms:created xsi:type="dcterms:W3CDTF">2017-12-25T02:06:23Z</dcterms:created>
  <dcterms:modified xsi:type="dcterms:W3CDTF">2018-03-01T05:58:30Z</dcterms:modified>
</cp:coreProperties>
</file>