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22svfil01\インターネット用内部フォルダ\政策経営課\一般職用\財政係\日下\財政状況資料集\HP編集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U88" i="12" l="1"/>
  <c r="AP88" i="12"/>
  <c r="AF88" i="12"/>
  <c r="AA29" i="12" l="1"/>
  <c r="AA30" i="12"/>
  <c r="AA31" i="12"/>
  <c r="AA2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<sst xmlns="http://schemas.openxmlformats.org/spreadsheetml/2006/main" count="1112" uniqueCount="589">
  <si>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</si>
  <si>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</si>
  <si>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</si>
  <si>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</si>
  <si>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</si>
  <si>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</si>
  <si>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</si>
  <si>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</si>
  <si>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</si>
  <si>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</si>
  <si>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</si>
  <si>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</si>
  <si>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</si>
  <si>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</si>
  <si>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</si>
  <si>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</si>
  <si>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</si>
  <si>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</si>
  <si>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</si>
  <si>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</si>
  <si>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</si>
  <si>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</si>
  <si>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</si>
  <si>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</si>
  <si>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</si>
  <si>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</si>
  <si>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</si>
  <si>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</si>
  <si>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</si>
  <si>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</si>
  <si>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</si>
  <si>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</si>
  <si>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</si>
  <si>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</si>
  <si>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</si>
  <si>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</si>
  <si>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</si>
  <si>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</si>
  <si>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</si>
  <si>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</si>
  <si>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</si>
  <si>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</si>
  <si>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</si>
  <si>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</si>
  <si>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</si>
  <si>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</si>
  <si>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</si>
  <si>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</si>
  <si>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</si>
  <si>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</si>
  <si>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</si>
  <si>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</si>
  <si>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</si>
  <si>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</si>
  <si>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</si>
  <si>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</si>
  <si>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</si>
  <si>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</si>
  <si>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</si>
  <si>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</si>
  <si>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</si>
  <si>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</si>
  <si>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</si>
  <si>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</si>
  <si>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</si>
  <si>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</si>
  <si>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</si>
  <si>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</si>
  <si>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</si>
  <si>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</si>
  <si>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</si>
  <si>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</si>
  <si>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</si>
  <si>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</si>
  <si>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</si>
  <si>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</si>
  <si>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</si>
  <si>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</si>
  <si>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</si>
  <si>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</si>
  <si>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</si>
  <si>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</si>
  <si>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</si>
  <si>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</si>
  <si>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</si>
  <si>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</si>
  <si>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</si>
  <si>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</si>
  <si>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</si>
  <si>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</si>
  <si>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</si>
  <si>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</si>
  <si>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</si>
  <si>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</si>
  <si>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</si>
  <si>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</si>
  <si>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</si>
  <si>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</si>
  <si>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</si>
  <si>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</si>
  <si>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</si>
  <si>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</si>
  <si>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</si>
  <si>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</si>
  <si>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</si>
  <si>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</si>
  <si>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</si>
  <si>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</si>
  <si>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</si>
  <si>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</si>
  <si>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</si>
  <si>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</si>
  <si>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</si>
  <si>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</si>
  <si>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</si>
  <si>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</si>
  <si>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</si>
  <si>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</si>
  <si>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</si>
  <si>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</si>
  <si>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</si>
  <si>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</si>
  <si>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</si>
  <si>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</si>
  <si>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</si>
  <si>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</si>
  <si>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</si>
  <si>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</si>
  <si>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</si>
  <si>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</si>
  <si>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</si>
  <si>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</si>
  <si>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</si>
  <si>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</si>
  <si>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</si>
  <si>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</si>
  <si>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</si>
  <si>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</si>
  <si>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</si>
  <si>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</si>
  <si>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</si>
  <si>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</si>
  <si>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</si>
  <si>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</si>
  <si>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</si>
  <si>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</si>
  <si>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</si>
  <si>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</si>
  <si>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</si>
  <si>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</si>
  <si>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</si>
  <si>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</si>
  <si>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</si>
  <si>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</si>
  <si>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</si>
  <si>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</si>
  <si>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</si>
  <si>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</si>
  <si>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</si>
  <si>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</si>
  <si>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</si>
  <si>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</si>
  <si>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</si>
  <si>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</si>
  <si>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</si>
  <si>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</si>
  <si>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</si>
  <si>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</si>
  <si>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</si>
  <si>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</si>
  <si>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</si>
  <si>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</si>
  <si>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</si>
  <si>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</si>
  <si>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</si>
  <si>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</si>
  <si>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</si>
  <si>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</si>
  <si>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</si>
  <si>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</si>
  <si>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</si>
  <si>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</si>
  <si>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</si>
  <si>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</si>
  <si>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</si>
  <si>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</si>
  <si>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</si>
  <si>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</si>
  <si>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</si>
  <si>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</si>
  <si>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</si>
  <si>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</si>
  <si>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</si>
  <si>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</si>
  <si>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</si>
  <si>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</si>
  <si>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</si>
  <si>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</si>
  <si>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</si>
  <si>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</si>
  <si>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</si>
  <si>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</si>
  <si>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</si>
  <si>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</si>
  <si>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</si>
  <si>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</si>
  <si>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</si>
  <si>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</si>
  <si>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</si>
  <si>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</si>
  <si>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</si>
  <si>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</si>
  <si>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</si>
  <si>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</si>
  <si>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</si>
  <si>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</si>
  <si>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</si>
  <si>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</si>
  <si>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</si>
  <si>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</si>
  <si>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</si>
  <si>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</si>
  <si>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</si>
  <si>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</si>
  <si>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</si>
  <si>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</si>
  <si>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</si>
  <si>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</si>
  <si>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</si>
  <si>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</si>
  <si>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</si>
  <si>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</si>
  <si>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</si>
  <si>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</si>
  <si>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</si>
  <si>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</si>
  <si>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</si>
  <si>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</si>
  <si>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</si>
  <si>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</si>
  <si>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</si>
  <si>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</si>
  <si>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</si>
  <si>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</si>
  <si>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</si>
  <si>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</si>
  <si>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</si>
  <si>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</si>
  <si>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</si>
  <si>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</si>
  <si>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</si>
  <si>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</si>
  <si>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</si>
  <si>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</si>
  <si>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</si>
  <si>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</si>
  <si>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</si>
  <si>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</si>
  <si>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</si>
  <si>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</si>
  <si>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</si>
  <si>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</si>
  <si>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</si>
  <si>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</si>
  <si>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</si>
  <si>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</si>
  <si>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</si>
  <si>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</si>
  <si>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</si>
  <si>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</si>
  <si>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</si>
  <si>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</si>
  <si>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</si>
  <si>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</si>
  <si>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</si>
  <si>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</si>
  <si>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</si>
  <si>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</si>
  <si>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</si>
  <si>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</si>
  <si>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</si>
  <si>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</si>
  <si>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</si>
  <si>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</si>
  <si>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</si>
  <si>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</si>
  <si>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</si>
  <si>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</si>
  <si>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</si>
  <si>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</si>
  <si>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</si>
  <si>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</si>
  <si>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</si>
  <si>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</si>
  <si>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</si>
  <si>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</si>
  <si>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</si>
  <si>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</si>
  <si>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</si>
  <si>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</si>
  <si>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</si>
  <si>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</si>
  <si>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</si>
  <si>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</si>
  <si>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</si>
  <si>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</si>
  <si>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</si>
  <si>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</si>
  <si>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</si>
  <si>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</si>
  <si>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</si>
  <si>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</si>
  <si>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</si>
  <si>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</si>
  <si>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</si>
  <si>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</si>
  <si>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</si>
  <si>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</si>
  <si>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</si>
  <si>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</si>
  <si>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</si>
  <si>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</si>
  <si>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</si>
  <si>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</si>
  <si>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</si>
  <si>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</si>
  <si>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</si>
  <si>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</si>
  <si>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</si>
  <si>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</si>
  <si>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</si>
  <si>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</si>
  <si>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</si>
  <si>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</si>
  <si>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</si>
  <si>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</si>
  <si>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</si>
  <si>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</si>
  <si>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</si>
  <si>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</si>
  <si>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</si>
  <si>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</si>
  <si>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</si>
  <si>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</si>
  <si>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</si>
  <si>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</si>
  <si>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</si>
  <si>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</si>
  <si>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</si>
  <si>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</si>
  <si>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</si>
  <si>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</si>
  <si>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</si>
  <si>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</si>
  <si>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</si>
  <si>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</si>
  <si>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</si>
  <si>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</si>
  <si>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</si>
  <si>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</si>
  <si>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</si>
  <si>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</si>
  <si>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</si>
  <si>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</si>
  <si>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</si>
  <si>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</si>
  <si>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</si>
  <si>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</si>
  <si>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</si>
  <si>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</si>
  <si>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</si>
  <si>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</si>
  <si>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</si>
  <si>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</si>
  <si>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</si>
  <si>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</si>
  <si>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</si>
  <si>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</si>
  <si>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</si>
  <si>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</si>
  <si>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</si>
  <si>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</si>
  <si>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</si>
  <si>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</si>
  <si>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</si>
  <si>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</si>
  <si>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</si>
  <si>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</si>
  <si>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</si>
  <si>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</si>
  <si>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</si>
  <si>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</si>
  <si>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</si>
  <si>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</si>
  <si>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</si>
  <si>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</si>
  <si>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</si>
  <si>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</si>
  <si>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</si>
  <si>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</si>
  <si>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</si>
  <si>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</si>
  <si>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</si>
  <si>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</si>
  <si>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</si>
  <si>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</si>
  <si>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</si>
  <si>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</si>
  <si>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</si>
  <si>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</si>
  <si>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</si>
  <si>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</si>
  <si>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</si>
  <si>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</si>
  <si>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</si>
  <si>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</si>
  <si>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</si>
  <si>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</si>
  <si>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</si>
  <si>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</si>
  <si>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</si>
  <si>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</si>
  <si>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</si>
  <si>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</si>
  <si>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</si>
  <si>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</si>
  <si>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</si>
  <si>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</si>
  <si>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</si>
  <si>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</si>
  <si>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</si>
  <si>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</si>
  <si>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</si>
  <si>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</si>
  <si>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</si>
  <si>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</si>
  <si>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</si>
  <si>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</si>
  <si>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</si>
  <si>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</si>
  <si>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</si>
  <si>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</si>
  <si>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</si>
  <si>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</si>
  <si>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</si>
  <si>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</si>
  <si>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</si>
  <si>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</si>
  <si>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</si>
  <si>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</si>
  <si>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</si>
  <si>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</si>
  <si>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</si>
  <si>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</si>
  <si>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</si>
  <si>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</si>
  <si>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</si>
  <si>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</si>
  <si>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</si>
  <si>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</si>
  <si>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</si>
  <si>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</si>
  <si>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</si>
  <si>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</si>
  <si>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</si>
  <si>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</si>
  <si>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</si>
  <si>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</si>
  <si>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</si>
  <si>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</si>
  <si>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</si>
  <si>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</si>
  <si>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</si>
  <si>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</si>
  <si>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</si>
  <si>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</si>
  <si>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</si>
  <si>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</si>
  <si>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</si>
  <si>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</si>
  <si>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</si>
  <si>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</si>
  <si>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</si>
  <si>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</si>
  <si>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</si>
  <si>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</si>
  <si>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</si>
  <si>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</si>
  <si>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</si>
  <si>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</si>
  <si>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</si>
  <si>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</si>
  <si>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</si>
  <si>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</si>
  <si>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</si>
  <si>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</si>
  <si>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</si>
  <si>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</si>
  <si>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</si>
  <si>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</si>
  <si>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</si>
  <si>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</si>
  <si>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</si>
  <si>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</si>
  <si>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</si>
  <si>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</si>
  <si>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</si>
  <si>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</si>
  <si>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</si>
  <si>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</si>
  <si>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</si>
  <si>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</si>
  <si>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</si>
  <si>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</si>
  <si>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</si>
  <si>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</si>
  <si>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</si>
  <si>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</si>
  <si>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</si>
  <si>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</si>
  <si>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</si>
  <si>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</si>
  <si>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</si>
  <si>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</si>
  <si>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</si>
  <si>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</si>
  <si>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</si>
  <si>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</si>
  <si>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</si>
  <si>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</si>
  <si>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</si>
  <si>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</si>
  <si>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</si>
  <si>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</si>
  <si>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</si>
  <si>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</si>
  <si>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</si>
  <si>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</si>
  <si>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</si>
  <si>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</si>
  <si>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</si>
  <si>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</si>
  <si>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</si>
  <si>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</si>
  <si>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</si>
  <si>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</si>
  <si>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</si>
  <si>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一般会計</t>
  </si>
  <si>
    <t>介護保険特別会計</t>
  </si>
  <si>
    <t>国民健康保険特別会計</t>
  </si>
  <si>
    <t>後期高齢者医療特別会計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</si>
  <si>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</si>
  <si>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</si>
  <si>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</si>
  <si>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</si>
  <si>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</si>
  <si>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</si>
  <si>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</si>
  <si>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</si>
  <si>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</si>
  <si>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</si>
  <si>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</si>
  <si>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</si>
  <si>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</si>
  <si>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</si>
  <si>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</si>
  <si>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</si>
  <si>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</si>
  <si>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t>
    <phoneticPr fontId="2"/>
  </si>
  <si>
    <t>〇</t>
    <phoneticPr fontId="2"/>
  </si>
  <si>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</si>
  <si>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</si>
  <si>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公共施設整備基金</t>
    <phoneticPr fontId="5"/>
  </si>
  <si>
    <t>道路及び水路の整備基金</t>
    <phoneticPr fontId="5"/>
  </si>
  <si>
    <t>高齢者福祉基金</t>
  </si>
  <si>
    <t>国立駅周辺整備基金</t>
  </si>
  <si>
    <t>都市計画事業基金</t>
    <rPh sb="0" eb="2">
      <t>トシ</t>
    </rPh>
    <rPh sb="2" eb="4">
      <t>ケイカク</t>
    </rPh>
    <rPh sb="4" eb="6">
      <t>ジギョウ</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</si>
  <si>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</si>
  <si>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</si>
  <si>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</si>
  <si>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</si>
  <si>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</si>
  <si>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２５年度以降、将来負担比率は算定上数値が存在せず、実質公債費比率はマイナスの数値を推移している。類似団体平均の数値と比較すると、両比率とも健全な状態にあると言えるが、実質公債費比率は悪化傾向にある。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</si>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</sst>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522-46D2-A116-DE5C95A56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45009</c:v>
                </c:pt>
                <c:pt idx="1">
                  <c:v>29650</c:v>
                </c:pt>
                <c:pt idx="2">
                  <c:v>45183</c:v>
                </c:pt>
                <c:pt idx="3">
                  <c:v>28834</c:v>
                </c:pt>
                <c:pt idx="4">
                  <c:v>28972</c:v>
                </c:pt>
              </c:numCache>
            </c:numRef>
          </c:val>
          <c:smooth val="0"/>
          <c:extLst>
            <c:ext xmlns:c16="http://schemas.microsoft.com/office/drawing/2014/chart" uri="{C3380CC4-5D6E-409C-BE32-E72D297353CC}">
              <c16:uniqueId val="{00000001-1522-46D2-A116-DE5C95A564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3.63</c:v>
                </c:pt>
                <c:pt idx="1">
                  <c:v>3.47</c:v>
                </c:pt>
                <c:pt idx="2">
                  <c:v>3.93</c:v>
                </c:pt>
                <c:pt idx="3">
                  <c:v>2.36</c:v>
                </c:pt>
                <c:pt idx="4">
                  <c:v>3.85</c:v>
                </c:pt>
              </c:numCache>
            </c:numRef>
          </c:val>
          <c:extLst>
            <c:ext xmlns:c16="http://schemas.microsoft.com/office/drawing/2014/chart" uri="{C3380CC4-5D6E-409C-BE32-E72D297353CC}">
              <c16:uniqueId val="{00000000-1CBC-45C9-A8AA-6E84180153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12.32</c:v>
                </c:pt>
                <c:pt idx="1">
                  <c:v>14.47</c:v>
                </c:pt>
                <c:pt idx="2">
                  <c:v>14.8</c:v>
                </c:pt>
                <c:pt idx="3">
                  <c:v>12.9</c:v>
                </c:pt>
                <c:pt idx="4">
                  <c:v>13.73</c:v>
                </c:pt>
              </c:numCache>
            </c:numRef>
          </c:val>
          <c:extLst>
            <c:ext xmlns:c16="http://schemas.microsoft.com/office/drawing/2014/chart" uri="{C3380CC4-5D6E-409C-BE32-E72D297353CC}">
              <c16:uniqueId val="{00000001-1CBC-45C9-A8AA-6E84180153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2.85</c:v>
                </c:pt>
                <c:pt idx="2">
                  <c:v>0.38</c:v>
                </c:pt>
                <c:pt idx="3">
                  <c:v>-3.36</c:v>
                </c:pt>
                <c:pt idx="4">
                  <c:v>2.75</c:v>
                </c:pt>
              </c:numCache>
            </c:numRef>
          </c:val>
          <c:smooth val="0"/>
          <c:extLst>
            <c:ext xmlns:c16="http://schemas.microsoft.com/office/drawing/2014/chart" uri="{C3380CC4-5D6E-409C-BE32-E72D297353CC}">
              <c16:uniqueId val="{00000002-1CBC-45C9-A8AA-6E84180153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0.12</c:v>
                </c:pt>
                <c:pt idx="4">
                  <c:v>#N/A</c:v>
                </c:pt>
                <c:pt idx="5">
                  <c:v>0.19</c:v>
                </c:pt>
                <c:pt idx="6">
                  <c:v>#N/A</c:v>
                </c:pt>
                <c:pt idx="7">
                  <c:v>0.33</c:v>
                </c:pt>
                <c:pt idx="8">
                  <c:v>0</c:v>
                </c:pt>
                <c:pt idx="9">
                  <c:v>0</c:v>
                </c:pt>
              </c:numCache>
            </c:numRef>
          </c:val>
          <c:extLst>
            <c:ext xmlns:c16="http://schemas.microsoft.com/office/drawing/2014/chart" uri="{C3380CC4-5D6E-409C-BE32-E72D297353CC}">
              <c16:uniqueId val="{00000000-C1EF-4E10-A324-D7592223D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EF-4E10-A324-D7592223DA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EF-4E10-A324-D7592223DA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EF-4E10-A324-D7592223DA1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1EF-4E10-A324-D7592223DA1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C1EF-4E10-A324-D7592223DA1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0.22</c:v>
                </c:pt>
                <c:pt idx="4">
                  <c:v>#N/A</c:v>
                </c:pt>
                <c:pt idx="5">
                  <c:v>0.21</c:v>
                </c:pt>
                <c:pt idx="6">
                  <c:v>#N/A</c:v>
                </c:pt>
                <c:pt idx="7">
                  <c:v>0.4</c:v>
                </c:pt>
                <c:pt idx="8">
                  <c:v>#N/A</c:v>
                </c:pt>
                <c:pt idx="9">
                  <c:v>0.14000000000000001</c:v>
                </c:pt>
              </c:numCache>
            </c:numRef>
          </c:val>
          <c:extLst>
            <c:ext xmlns:c16="http://schemas.microsoft.com/office/drawing/2014/chart" uri="{C3380CC4-5D6E-409C-BE32-E72D297353CC}">
              <c16:uniqueId val="{00000006-C1EF-4E10-A324-D7592223DA1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0.48</c:v>
                </c:pt>
                <c:pt idx="2">
                  <c:v>#N/A</c:v>
                </c:pt>
                <c:pt idx="3">
                  <c:v>0.64</c:v>
                </c:pt>
                <c:pt idx="4">
                  <c:v>#N/A</c:v>
                </c:pt>
                <c:pt idx="5">
                  <c:v>0.48</c:v>
                </c:pt>
                <c:pt idx="6">
                  <c:v>#N/A</c:v>
                </c:pt>
                <c:pt idx="7">
                  <c:v>0.35</c:v>
                </c:pt>
                <c:pt idx="8">
                  <c:v>#N/A</c:v>
                </c:pt>
                <c:pt idx="9">
                  <c:v>0.32</c:v>
                </c:pt>
              </c:numCache>
            </c:numRef>
          </c:val>
          <c:extLst>
            <c:ext xmlns:c16="http://schemas.microsoft.com/office/drawing/2014/chart" uri="{C3380CC4-5D6E-409C-BE32-E72D297353CC}">
              <c16:uniqueId val="{00000007-C1EF-4E10-A324-D7592223DA1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1.76</c:v>
                </c:pt>
                <c:pt idx="4">
                  <c:v>#N/A</c:v>
                </c:pt>
                <c:pt idx="5">
                  <c:v>1.23</c:v>
                </c:pt>
                <c:pt idx="6">
                  <c:v>#N/A</c:v>
                </c:pt>
                <c:pt idx="7">
                  <c:v>0.69</c:v>
                </c:pt>
                <c:pt idx="8">
                  <c:v>#N/A</c:v>
                </c:pt>
                <c:pt idx="9">
                  <c:v>1.34</c:v>
                </c:pt>
              </c:numCache>
            </c:numRef>
          </c:val>
          <c:extLst>
            <c:ext xmlns:c16="http://schemas.microsoft.com/office/drawing/2014/chart" uri="{C3380CC4-5D6E-409C-BE32-E72D297353CC}">
              <c16:uniqueId val="{00000008-C1EF-4E10-A324-D7592223DA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3.62</c:v>
                </c:pt>
                <c:pt idx="2">
                  <c:v>#N/A</c:v>
                </c:pt>
                <c:pt idx="3">
                  <c:v>3.46</c:v>
                </c:pt>
                <c:pt idx="4">
                  <c:v>#N/A</c:v>
                </c:pt>
                <c:pt idx="5">
                  <c:v>3.92</c:v>
                </c:pt>
                <c:pt idx="6">
                  <c:v>#N/A</c:v>
                </c:pt>
                <c:pt idx="7">
                  <c:v>2.36</c:v>
                </c:pt>
                <c:pt idx="8">
                  <c:v>#N/A</c:v>
                </c:pt>
                <c:pt idx="9">
                  <c:v>3.84</c:v>
                </c:pt>
              </c:numCache>
            </c:numRef>
          </c:val>
          <c:extLst>
            <c:ext xmlns:c16="http://schemas.microsoft.com/office/drawing/2014/chart" uri="{C3380CC4-5D6E-409C-BE32-E72D297353CC}">
              <c16:uniqueId val="{00000009-C1EF-4E10-A324-D7592223DA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2621</c:v>
                </c:pt>
                <c:pt idx="5">
                  <c:v>2565</c:v>
                </c:pt>
                <c:pt idx="8">
                  <c:v>2507</c:v>
                </c:pt>
                <c:pt idx="11">
                  <c:v>2403</c:v>
                </c:pt>
                <c:pt idx="14">
                  <c:v>2305</c:v>
                </c:pt>
              </c:numCache>
            </c:numRef>
          </c:val>
          <c:extLst>
            <c:ext xmlns:c16="http://schemas.microsoft.com/office/drawing/2014/chart" uri="{C3380CC4-5D6E-409C-BE32-E72D297353CC}">
              <c16:uniqueId val="{00000000-C9B0-4233-8A69-11882C713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B0-4233-8A69-11882C713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25</c:v>
                </c:pt>
                <c:pt idx="6">
                  <c:v>20</c:v>
                </c:pt>
                <c:pt idx="9">
                  <c:v>12</c:v>
                </c:pt>
                <c:pt idx="12">
                  <c:v>4</c:v>
                </c:pt>
              </c:numCache>
            </c:numRef>
          </c:val>
          <c:extLst>
            <c:ext xmlns:c16="http://schemas.microsoft.com/office/drawing/2014/chart" uri="{C3380CC4-5D6E-409C-BE32-E72D297353CC}">
              <c16:uniqueId val="{00000002-C9B0-4233-8A69-11882C713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25</c:v>
                </c:pt>
                <c:pt idx="6">
                  <c:v>34</c:v>
                </c:pt>
                <c:pt idx="9">
                  <c:v>36</c:v>
                </c:pt>
                <c:pt idx="12">
                  <c:v>20</c:v>
                </c:pt>
              </c:numCache>
            </c:numRef>
          </c:val>
          <c:extLst>
            <c:ext xmlns:c16="http://schemas.microsoft.com/office/drawing/2014/chart" uri="{C3380CC4-5D6E-409C-BE32-E72D297353CC}">
              <c16:uniqueId val="{00000003-C9B0-4233-8A69-11882C713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833</c:v>
                </c:pt>
                <c:pt idx="3">
                  <c:v>791</c:v>
                </c:pt>
                <c:pt idx="6">
                  <c:v>785</c:v>
                </c:pt>
                <c:pt idx="9">
                  <c:v>776</c:v>
                </c:pt>
                <c:pt idx="12">
                  <c:v>795</c:v>
                </c:pt>
              </c:numCache>
            </c:numRef>
          </c:val>
          <c:extLst>
            <c:ext xmlns:c16="http://schemas.microsoft.com/office/drawing/2014/chart" uri="{C3380CC4-5D6E-409C-BE32-E72D297353CC}">
              <c16:uniqueId val="{00000004-C9B0-4233-8A69-11882C713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0-4233-8A69-11882C713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B0-4233-8A69-11882C713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1553</c:v>
                </c:pt>
                <c:pt idx="3">
                  <c:v>1632</c:v>
                </c:pt>
                <c:pt idx="6">
                  <c:v>1582</c:v>
                </c:pt>
                <c:pt idx="9">
                  <c:v>1551</c:v>
                </c:pt>
                <c:pt idx="12">
                  <c:v>1614</c:v>
                </c:pt>
              </c:numCache>
            </c:numRef>
          </c:val>
          <c:extLst>
            <c:ext xmlns:c16="http://schemas.microsoft.com/office/drawing/2014/chart" uri="{C3380CC4-5D6E-409C-BE32-E72D297353CC}">
              <c16:uniqueId val="{00000007-C9B0-4233-8A69-11882C713D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c:v>
                </c:pt>
                <c:pt idx="2">
                  <c:v>#N/A</c:v>
                </c:pt>
                <c:pt idx="3">
                  <c:v>#N/A</c:v>
                </c:pt>
                <c:pt idx="4">
                  <c:v>-92</c:v>
                </c:pt>
                <c:pt idx="5">
                  <c:v>#N/A</c:v>
                </c:pt>
                <c:pt idx="6">
                  <c:v>#N/A</c:v>
                </c:pt>
                <c:pt idx="7">
                  <c:v>-86</c:v>
                </c:pt>
                <c:pt idx="8">
                  <c:v>#N/A</c:v>
                </c:pt>
                <c:pt idx="9">
                  <c:v>#N/A</c:v>
                </c:pt>
                <c:pt idx="10">
                  <c:v>-28</c:v>
                </c:pt>
                <c:pt idx="11">
                  <c:v>#N/A</c:v>
                </c:pt>
                <c:pt idx="12">
                  <c:v>#N/A</c:v>
                </c:pt>
                <c:pt idx="13">
                  <c:v>128</c:v>
                </c:pt>
                <c:pt idx="14">
                  <c:v>#N/A</c:v>
                </c:pt>
              </c:numCache>
            </c:numRef>
          </c:val>
          <c:smooth val="0"/>
          <c:extLst>
            <c:ext xmlns:c16="http://schemas.microsoft.com/office/drawing/2014/chart" uri="{C3380CC4-5D6E-409C-BE32-E72D297353CC}">
              <c16:uniqueId val="{00000008-C9B0-4233-8A69-11882C713D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13708</c:v>
                </c:pt>
                <c:pt idx="5">
                  <c:v>12619</c:v>
                </c:pt>
                <c:pt idx="8">
                  <c:v>11580</c:v>
                </c:pt>
                <c:pt idx="11">
                  <c:v>10374</c:v>
                </c:pt>
                <c:pt idx="14">
                  <c:v>9591</c:v>
                </c:pt>
              </c:numCache>
            </c:numRef>
          </c:val>
          <c:extLst>
            <c:ext xmlns:c16="http://schemas.microsoft.com/office/drawing/2014/chart" uri="{C3380CC4-5D6E-409C-BE32-E72D297353CC}">
              <c16:uniqueId val="{00000000-5791-40BD-8B85-5C7A5E35D0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7956</c:v>
                </c:pt>
                <c:pt idx="5">
                  <c:v>7949</c:v>
                </c:pt>
                <c:pt idx="8">
                  <c:v>7122</c:v>
                </c:pt>
                <c:pt idx="11">
                  <c:v>6543</c:v>
                </c:pt>
                <c:pt idx="14">
                  <c:v>6425</c:v>
                </c:pt>
              </c:numCache>
            </c:numRef>
          </c:val>
          <c:extLst>
            <c:ext xmlns:c16="http://schemas.microsoft.com/office/drawing/2014/chart" uri="{C3380CC4-5D6E-409C-BE32-E72D297353CC}">
              <c16:uniqueId val="{00000001-5791-40BD-8B85-5C7A5E35D0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5520</c:v>
                </c:pt>
                <c:pt idx="5">
                  <c:v>5379</c:v>
                </c:pt>
                <c:pt idx="8">
                  <c:v>6166</c:v>
                </c:pt>
                <c:pt idx="11">
                  <c:v>5862</c:v>
                </c:pt>
                <c:pt idx="14">
                  <c:v>6203</c:v>
                </c:pt>
              </c:numCache>
            </c:numRef>
          </c:val>
          <c:extLst>
            <c:ext xmlns:c16="http://schemas.microsoft.com/office/drawing/2014/chart" uri="{C3380CC4-5D6E-409C-BE32-E72D297353CC}">
              <c16:uniqueId val="{00000002-5791-40BD-8B85-5C7A5E35D0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91-40BD-8B85-5C7A5E35D0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91-40BD-8B85-5C7A5E35D0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91-40BD-8B85-5C7A5E35D0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3491</c:v>
                </c:pt>
                <c:pt idx="3">
                  <c:v>3190</c:v>
                </c:pt>
                <c:pt idx="6">
                  <c:v>3037</c:v>
                </c:pt>
                <c:pt idx="9">
                  <c:v>3024</c:v>
                </c:pt>
                <c:pt idx="12">
                  <c:v>3027</c:v>
                </c:pt>
              </c:numCache>
            </c:numRef>
          </c:val>
          <c:extLst>
            <c:ext xmlns:c16="http://schemas.microsoft.com/office/drawing/2014/chart" uri="{C3380CC4-5D6E-409C-BE32-E72D297353CC}">
              <c16:uniqueId val="{00000006-5791-40BD-8B85-5C7A5E35D0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238</c:v>
                </c:pt>
                <c:pt idx="6">
                  <c:v>205</c:v>
                </c:pt>
                <c:pt idx="9">
                  <c:v>172</c:v>
                </c:pt>
                <c:pt idx="12">
                  <c:v>148</c:v>
                </c:pt>
              </c:numCache>
            </c:numRef>
          </c:val>
          <c:extLst>
            <c:ext xmlns:c16="http://schemas.microsoft.com/office/drawing/2014/chart" uri="{C3380CC4-5D6E-409C-BE32-E72D297353CC}">
              <c16:uniqueId val="{00000007-5791-40BD-8B85-5C7A5E35D0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6174</c:v>
                </c:pt>
                <c:pt idx="3">
                  <c:v>5634</c:v>
                </c:pt>
                <c:pt idx="6">
                  <c:v>5130</c:v>
                </c:pt>
                <c:pt idx="9">
                  <c:v>4351</c:v>
                </c:pt>
                <c:pt idx="12">
                  <c:v>4365</c:v>
                </c:pt>
              </c:numCache>
            </c:numRef>
          </c:val>
          <c:extLst>
            <c:ext xmlns:c16="http://schemas.microsoft.com/office/drawing/2014/chart" uri="{C3380CC4-5D6E-409C-BE32-E72D297353CC}">
              <c16:uniqueId val="{00000008-5791-40BD-8B85-5C7A5E35D0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520</c:v>
                </c:pt>
                <c:pt idx="3">
                  <c:v>1165</c:v>
                </c:pt>
                <c:pt idx="6">
                  <c:v>332</c:v>
                </c:pt>
                <c:pt idx="9">
                  <c:v>431</c:v>
                </c:pt>
                <c:pt idx="12">
                  <c:v>443</c:v>
                </c:pt>
              </c:numCache>
            </c:numRef>
          </c:val>
          <c:extLst>
            <c:ext xmlns:c16="http://schemas.microsoft.com/office/drawing/2014/chart" uri="{C3380CC4-5D6E-409C-BE32-E72D297353CC}">
              <c16:uniqueId val="{00000009-5791-40BD-8B85-5C7A5E35D0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14705</c:v>
                </c:pt>
                <c:pt idx="3">
                  <c:v>13999</c:v>
                </c:pt>
                <c:pt idx="6">
                  <c:v>13601</c:v>
                </c:pt>
                <c:pt idx="9">
                  <c:v>13082</c:v>
                </c:pt>
                <c:pt idx="12">
                  <c:v>12430</c:v>
                </c:pt>
              </c:numCache>
            </c:numRef>
          </c:val>
          <c:extLst>
            <c:ext xmlns:c16="http://schemas.microsoft.com/office/drawing/2014/chart" uri="{C3380CC4-5D6E-409C-BE32-E72D297353CC}">
              <c16:uniqueId val="{0000000A-5791-40BD-8B85-5C7A5E35D0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91-40BD-8B85-5C7A5E35D0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2273</c:v>
                </c:pt>
                <c:pt idx="1">
                  <c:v>1993</c:v>
                </c:pt>
                <c:pt idx="2">
                  <c:v>2183</c:v>
                </c:pt>
              </c:numCache>
            </c:numRef>
          </c:val>
          <c:extLst>
            <c:ext xmlns:c16="http://schemas.microsoft.com/office/drawing/2014/chart" uri="{C3380CC4-5D6E-409C-BE32-E72D297353CC}">
              <c16:uniqueId val="{00000000-592D-4117-A6F8-E0295CEA4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92D-4117-A6F8-E0295CEA4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3629</c:v>
                </c:pt>
                <c:pt idx="1">
                  <c:v>3715</c:v>
                </c:pt>
                <c:pt idx="2">
                  <c:v>4057</c:v>
                </c:pt>
              </c:numCache>
            </c:numRef>
          </c:val>
          <c:extLst>
            <c:ext xmlns:c16="http://schemas.microsoft.com/office/drawing/2014/chart" uri="{C3380CC4-5D6E-409C-BE32-E72D297353CC}">
              <c16:uniqueId val="{00000002-592D-4117-A6F8-E0295CEA48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{4FC5C692-DB3B-4ACB-8771-E2F0CE93AE65}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B9-4A8A-A3E9-6C2DB62304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{9A481E4E-D232-40A1-8B9D-CD5A88583CEE}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B9-4A8A-A3E9-6C2DB62304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{CBDEF96F-25A5-4ADE-8757-24999DE072A0}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B9-4A8A-A3E9-6C2DB62304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{2130D1FC-EA4E-4482-9566-37D71B56561B}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B9-4A8A-A3E9-6C2DB62304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{2CF4195C-0654-412F-9DF9-AE5C7CBB1910}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B9-4A8A-A3E9-6C2DB62304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{194F64AE-C55F-43F7-9C21-AFD73D36EE09}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B9-4A8A-A3E9-6C2DB62304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{688FC082-E177-4C2D-97DA-13ACD8CD36AF}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B9-4A8A-A3E9-6C2DB623041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{524CC0B2-F4BD-4F85-AD5D-DB11E7000FA7}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B9-4A8A-A3E9-6C2DB623041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{1C351732-43D4-4CFC-86A3-BFD3E415576B}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B9-4A8A-A3E9-6C2DB62304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65.400000000000006</c:v>
                </c:pt>
                <c:pt idx="16">
                  <c:v>65.7</c:v>
                </c:pt>
                <c:pt idx="24">
                  <c:v>64.900000000000006</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B9-4A8A-A3E9-6C2DB62304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{19610D89-9B62-4EFB-9F8D-58114B05E2B1}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B9-4A8A-A3E9-6C2DB62304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{DE2AEFC5-FEB5-4D34-B92C-ED0626AC1B75}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B9-4A8A-A3E9-6C2DB62304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{4E3AF7BD-64FC-4026-97D6-5EFF3B09C164}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B9-4A8A-A3E9-6C2DB62304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{12D7FC5B-E6BB-4AE5-8C6E-B5C3CEA220CA}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B9-4A8A-A3E9-6C2DB62304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{72DF488F-A882-42DF-ABBB-7BE731C29393}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B9-4A8A-A3E9-6C2DB62304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{E116F06D-4FFA-4E53-BC7C-6EFAD6BFAE98}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B9-4A8A-A3E9-6C2DB62304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{92C12AF3-E0A1-472B-B76C-DD77C245B7DA}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B9-4A8A-A3E9-6C2DB623041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{18C2F3F6-1A04-45AB-966C-842A67E46CAC}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B9-4A8A-A3E9-6C2DB623041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{1D9764E9-CA59-4EAE-B5F9-BC84FAB06795}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B9-4A8A-A3E9-6C2DB6230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8B9-4A8A-A3E9-6C2DB623041F}"/>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{0D6EB101-E98A-4710-B3CC-818FD3EAD942}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9C7-4BE3-A0B7-51AE71DAB8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{740F130F-92C1-4796-A0AE-4619FFBD4152}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C7-4BE3-A0B7-51AE71DAB8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{7982F9B8-34EC-44FD-9176-34C4A6813290}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C7-4BE3-A0B7-51AE71DAB8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{62840B23-B66D-4FE9-A3D3-4A824F28C35D}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C7-4BE3-A0B7-51AE71DAB8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{44D73469-331C-4B2C-BA58-A61268139162}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C7-4BE3-A0B7-51AE71DAB86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{2768BCE9-68E7-411D-A613-D83BE084ECA1}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9C7-4BE3-A0B7-51AE71DAB86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{70D3E2C2-C39C-4B13-8EFC-DA40C694AABE}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9C7-4BE3-A0B7-51AE71DAB86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{FAAF1DD2-020A-45A4-8322-9D994B72A565}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9C7-4BE3-A0B7-51AE71DAB86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{DDA21D28-038F-42ED-81A8-166FE370C3E2}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9C7-4BE3-A0B7-51AE71DAB8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-1.4</c:v>
                </c:pt>
                <c:pt idx="16">
                  <c:v>-0.8</c:v>
                </c:pt>
                <c:pt idx="24">
                  <c:v>-0.4</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C7-4BE3-A0B7-51AE71DAB8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{0E9B8C5A-82A0-47F8-B763-4FD19F0A946F}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9C7-4BE3-A0B7-51AE71DAB8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{C7985B6A-58A4-4C0F-8A27-35AE5DDFD8CD}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C7-4BE3-A0B7-51AE71DAB8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{2214F786-13E2-4A8E-8649-9537DFA54521}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C7-4BE3-A0B7-51AE71DAB8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{42BDB391-852B-4EE3-921D-216C3CB2F581}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C7-4BE3-A0B7-51AE71DAB8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{63F39E95-7C63-44CF-8384-BFD340BD81AF}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C7-4BE3-A0B7-51AE71DAB86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{615455AC-FF67-45CF-8C8D-FEF083802C04}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9C7-4BE3-A0B7-51AE71DAB86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{D08F1018-3B3F-4B6F-8D91-C4A778598E29}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9C7-4BE3-A0B7-51AE71DAB86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{878EA9FB-FA4B-4F1B-9F75-9E993602A504}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9C7-4BE3-A0B7-51AE71DAB86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{F53D3DC6-501C-4762-A970-826DAD799F7D}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9C7-4BE3-A0B7-51AE71DAB8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9C7-4BE3-A0B7-51AE71DAB865}"/>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の推移を見ると、過去に借り入れた市債の償還が進んだことにより減少傾向にあったが、令和２年度は新規償還案件が多かったことから増加に転じた。今後も、公共施設の更新等で多額の起債が見込まれるため、元利償還金の推移については適正に管理を図る必要がある。</a:t>
          </a:r>
        </a:p>
        <a:p>
          <a:r>
            <a:rPr kumimoji="1" lang="ja-JP" altLang="en-US" sz="1200">
              <a:latin typeface="ＭＳ ゴシック" pitchFamily="49" charset="-128"/>
              <a:ea typeface="ＭＳ ゴシック" pitchFamily="49" charset="-128"/>
            </a:rPr>
            <a:t>　また、下水道事業会計において資本費平準化債を借入れたことで、一般会計からの補助費等が減少したことや、多摩川衛生組合等の一部事務組合の起債の償還が進んでいることから、準元利償還金も長期的に見ると減少傾向にある。 </a:t>
          </a:r>
        </a:p>
        <a:p>
          <a:r>
            <a:rPr kumimoji="1" lang="ja-JP" altLang="en-US" sz="1200">
              <a:latin typeface="ＭＳ ゴシック" pitchFamily="49" charset="-128"/>
              <a:ea typeface="ＭＳ ゴシック" pitchFamily="49" charset="-128"/>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退職手当負担見込額は若干の増となったが、年齢・給料の高い職員が退職し、若い職員が入職することによる職員の入れ替えが今後も続くことが見込まれるため、中長期的に見れば減少傾向にある。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財政調整基金において取崩しを行わなかったことや、新型コロナウイルス感染症対策基金を新設し１億８，７２２万円を積み立てたことなどにより、全体として５億３，２１１万円の増となった。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老朽化した公共施設の耐震化や建て替えなど、今後見込まれる多額の財政需要に耐えうる財政運営のため、財政調整基金及び特定目的基金ともに適切な管理に努めていく。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・国立駅周辺整備基金：旧国立駅舎再築をはじめとする国立駅周辺の整備を行っていく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・公共施設整備基金：子ども家庭支援センター電気設備更新工事などに充当するため取崩したことによる減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・国立駅周辺整備基金：国立駅南口複合施設用地貸付収入などを積み立てたことによる増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積立を行い、取崩を行わなかったため、残高は増加した。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％と類似団体平均に比べて高く、公共施設の老朽化が進んだ状態にあると言える。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93" name="楕円 92"/>
        <xdr:cNvSpPr/>
      </xdr:nvSpPr>
      <xdr:spPr>
        <a:xfrm>
          <a:off x="47117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4" name="有形固定資産減価償却率該当値テキスト"/>
        <xdr:cNvSpPr txBox="1"/>
      </xdr:nvSpPr>
      <xdr:spPr>
        <a:xfrm>
          <a:off x="4813300" y="551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29119</xdr:rowOff>
    </xdr:from>
    <xdr:to>
      <xdr:col>19</xdr:col>
      <xdr:colOff>187325</xdr:colOff>
      <xdr:row>32</xdr:row>
      <xdr:rowOff>130719</xdr:rowOff>
    </xdr:to>
    <xdr:sp macro="" textlink="">
      <xdr:nvSpPr>
        <xdr:cNvPr id="95" name="楕円 94"/>
        <xdr:cNvSpPr/>
      </xdr:nvSpPr>
      <xdr:spPr>
        <a:xfrm>
          <a:off x="40005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98425</xdr:rowOff>
    </xdr:to>
    <xdr:cxnSp macro="">
      <xdr:nvCxnSpPr>
        <xdr:cNvPr id="96" name="直線コネクタ 95"/>
        <xdr:cNvCxnSpPr/>
      </xdr:nvCxnSpPr>
      <xdr:spPr>
        <a:xfrm>
          <a:off x="4051300" y="5566319"/>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97" name="楕円 96"/>
        <xdr:cNvSpPr/>
      </xdr:nvSpPr>
      <xdr:spPr>
        <a:xfrm>
          <a:off x="3238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79919</xdr:rowOff>
    </xdr:from>
    <xdr:to>
      <xdr:col>19</xdr:col>
      <xdr:colOff>136525</xdr:colOff>
      <xdr:row>32</xdr:row>
      <xdr:rowOff>104594</xdr:rowOff>
    </xdr:to>
    <xdr:cxnSp macro="">
      <xdr:nvCxnSpPr>
        <xdr:cNvPr id="98" name="直線コネクタ 97"/>
        <xdr:cNvCxnSpPr/>
      </xdr:nvCxnSpPr>
      <xdr:spPr>
        <a:xfrm flipV="1">
          <a:off x="3289300" y="5566319"/>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44541</xdr:rowOff>
    </xdr:from>
    <xdr:to>
      <xdr:col>11</xdr:col>
      <xdr:colOff>187325</xdr:colOff>
      <xdr:row>32</xdr:row>
      <xdr:rowOff>146141</xdr:rowOff>
    </xdr:to>
    <xdr:sp macro="" textlink="">
      <xdr:nvSpPr>
        <xdr:cNvPr id="99" name="楕円 98"/>
        <xdr:cNvSpPr/>
      </xdr:nvSpPr>
      <xdr:spPr>
        <a:xfrm>
          <a:off x="24765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104594</xdr:rowOff>
    </xdr:to>
    <xdr:cxnSp macro="">
      <xdr:nvCxnSpPr>
        <xdr:cNvPr id="100" name="直線コネクタ 99"/>
        <xdr:cNvCxnSpPr/>
      </xdr:nvCxnSpPr>
      <xdr:spPr>
        <a:xfrm>
          <a:off x="2527300" y="558174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100058</xdr:rowOff>
    </xdr:from>
    <xdr:to>
      <xdr:col>7</xdr:col>
      <xdr:colOff>187325</xdr:colOff>
      <xdr:row>33</xdr:row>
      <xdr:rowOff>30208</xdr:rowOff>
    </xdr:to>
    <xdr:sp macro="" textlink="">
      <xdr:nvSpPr>
        <xdr:cNvPr id="101" name="楕円 100"/>
        <xdr:cNvSpPr/>
      </xdr:nvSpPr>
      <xdr:spPr>
        <a:xfrm>
          <a:off x="17145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32</xdr:row>
      <xdr:rowOff>150858</xdr:rowOff>
    </xdr:to>
    <xdr:cxnSp macro="">
      <xdr:nvCxnSpPr>
        <xdr:cNvPr id="102" name="直線コネクタ 101"/>
        <xdr:cNvCxnSpPr/>
      </xdr:nvCxnSpPr>
      <xdr:spPr>
        <a:xfrm flipV="1">
          <a:off x="1765300" y="558174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121846</xdr:rowOff>
    </xdr:from>
    <xdr:ext cx="405111" cy="259045"/>
    <xdr:sp macro="" textlink="">
      <xdr:nvSpPr>
        <xdr:cNvPr id="107" name="n_1mainValue有形固定資産減価償却率"/>
        <xdr:cNvSpPr txBox="1"/>
      </xdr:nvSpPr>
      <xdr:spPr>
        <a:xfrm>
          <a:off x="3836044" y="560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108" name="n_2mainValue有形固定資産減価償却率"/>
        <xdr:cNvSpPr txBox="1"/>
      </xdr:nvSpPr>
      <xdr:spPr>
        <a:xfrm>
          <a:off x="3086744" y="56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137268</xdr:rowOff>
    </xdr:from>
    <xdr:ext cx="405111" cy="259045"/>
    <xdr:sp macro="" textlink="">
      <xdr:nvSpPr>
        <xdr:cNvPr id="109" name="n_3mainValue有形固定資産減価償却率"/>
        <xdr:cNvSpPr txBox="1"/>
      </xdr:nvSpPr>
      <xdr:spPr>
        <a:xfrm>
          <a:off x="2324744" y="562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21335</xdr:rowOff>
    </xdr:from>
    <xdr:ext cx="405111" cy="259045"/>
    <xdr:sp macro="" textlink="">
      <xdr:nvSpPr>
        <xdr:cNvPr id="110" name="n_4mainValue有形固定資産減価償却率"/>
        <xdr:cNvSpPr txBox="1"/>
      </xdr:nvSpPr>
      <xdr:spPr>
        <a:xfrm>
          <a:off x="1562744" y="567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％と類似団体平均に比べて低いが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中長期的には将来負担額が増えていく可能性もあり、基金の積み立てなどを考慮していく必要がある。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40026</xdr:rowOff>
    </xdr:from>
    <xdr:to>
      <xdr:col>76</xdr:col>
      <xdr:colOff>73025</xdr:colOff>
      <xdr:row>28</xdr:row>
      <xdr:rowOff>141626</xdr:rowOff>
    </xdr:to>
    <xdr:sp macro="" textlink="">
      <xdr:nvSpPr>
        <xdr:cNvPr id="155" name="楕円 154"/>
        <xdr:cNvSpPr/>
      </xdr:nvSpPr>
      <xdr:spPr>
        <a:xfrm>
          <a:off x="14744700" y="48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62903</xdr:rowOff>
    </xdr:from>
    <xdr:ext cx="469744" cy="259045"/>
    <xdr:sp macro="" textlink="">
      <xdr:nvSpPr>
        <xdr:cNvPr id="156" name="債務償還比率該当値テキスト"/>
        <xdr:cNvSpPr txBox="1"/>
      </xdr:nvSpPr>
      <xdr:spPr>
        <a:xfrm>
          <a:off x="14846300" y="46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146417</xdr:rowOff>
    </xdr:from>
    <xdr:to>
      <xdr:col>72</xdr:col>
      <xdr:colOff>123825</xdr:colOff>
      <xdr:row>29</xdr:row>
      <xdr:rowOff>76567</xdr:rowOff>
    </xdr:to>
    <xdr:sp macro="" textlink="">
      <xdr:nvSpPr>
        <xdr:cNvPr id="157" name="楕円 156"/>
        <xdr:cNvSpPr/>
      </xdr:nvSpPr>
      <xdr:spPr>
        <a:xfrm>
          <a:off x="14033500" y="4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90826</xdr:rowOff>
    </xdr:from>
    <xdr:to>
      <xdr:col>76</xdr:col>
      <xdr:colOff>22225</xdr:colOff>
      <xdr:row>29</xdr:row>
      <xdr:rowOff>25767</xdr:rowOff>
    </xdr:to>
    <xdr:cxnSp macro="">
      <xdr:nvCxnSpPr>
        <xdr:cNvPr id="158" name="直線コネクタ 157"/>
        <xdr:cNvCxnSpPr/>
      </xdr:nvCxnSpPr>
      <xdr:spPr>
        <a:xfrm flipV="1">
          <a:off x="14084300" y="4891426"/>
          <a:ext cx="711200" cy="10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56099</xdr:rowOff>
    </xdr:from>
    <xdr:to>
      <xdr:col>68</xdr:col>
      <xdr:colOff>123825</xdr:colOff>
      <xdr:row>28</xdr:row>
      <xdr:rowOff>157699</xdr:rowOff>
    </xdr:to>
    <xdr:sp macro="" textlink="">
      <xdr:nvSpPr>
        <xdr:cNvPr id="159" name="楕円 158"/>
        <xdr:cNvSpPr/>
      </xdr:nvSpPr>
      <xdr:spPr>
        <a:xfrm>
          <a:off x="13271500" y="48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106899</xdr:rowOff>
    </xdr:from>
    <xdr:to>
      <xdr:col>72</xdr:col>
      <xdr:colOff>73025</xdr:colOff>
      <xdr:row>29</xdr:row>
      <xdr:rowOff>25767</xdr:rowOff>
    </xdr:to>
    <xdr:cxnSp macro="">
      <xdr:nvCxnSpPr>
        <xdr:cNvPr id="160" name="直線コネクタ 159"/>
        <xdr:cNvCxnSpPr/>
      </xdr:nvCxnSpPr>
      <xdr:spPr>
        <a:xfrm>
          <a:off x="13322300" y="4907499"/>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102157</xdr:rowOff>
    </xdr:from>
    <xdr:to>
      <xdr:col>64</xdr:col>
      <xdr:colOff>123825</xdr:colOff>
      <xdr:row>29</xdr:row>
      <xdr:rowOff>32307</xdr:rowOff>
    </xdr:to>
    <xdr:sp macro="" textlink="">
      <xdr:nvSpPr>
        <xdr:cNvPr id="161" name="楕円 160"/>
        <xdr:cNvSpPr/>
      </xdr:nvSpPr>
      <xdr:spPr>
        <a:xfrm>
          <a:off x="12509500" y="49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106899</xdr:rowOff>
    </xdr:from>
    <xdr:to>
      <xdr:col>68</xdr:col>
      <xdr:colOff>73025</xdr:colOff>
      <xdr:row>28</xdr:row>
      <xdr:rowOff>152957</xdr:rowOff>
    </xdr:to>
    <xdr:cxnSp macro="">
      <xdr:nvCxnSpPr>
        <xdr:cNvPr id="162" name="直線コネクタ 161"/>
        <xdr:cNvCxnSpPr/>
      </xdr:nvCxnSpPr>
      <xdr:spPr>
        <a:xfrm flipV="1">
          <a:off x="12560300" y="4907499"/>
          <a:ext cx="762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93881</xdr:rowOff>
    </xdr:from>
    <xdr:to>
      <xdr:col>60</xdr:col>
      <xdr:colOff>123825</xdr:colOff>
      <xdr:row>29</xdr:row>
      <xdr:rowOff>24031</xdr:rowOff>
    </xdr:to>
    <xdr:sp macro="" textlink="">
      <xdr:nvSpPr>
        <xdr:cNvPr id="163" name="楕円 162"/>
        <xdr:cNvSpPr/>
      </xdr:nvSpPr>
      <xdr:spPr>
        <a:xfrm>
          <a:off x="11747500" y="48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144681</xdr:rowOff>
    </xdr:from>
    <xdr:to>
      <xdr:col>64</xdr:col>
      <xdr:colOff>73025</xdr:colOff>
      <xdr:row>28</xdr:row>
      <xdr:rowOff>152957</xdr:rowOff>
    </xdr:to>
    <xdr:cxnSp macro="">
      <xdr:nvCxnSpPr>
        <xdr:cNvPr id="164" name="直線コネクタ 163"/>
        <xdr:cNvCxnSpPr/>
      </xdr:nvCxnSpPr>
      <xdr:spPr>
        <a:xfrm>
          <a:off x="11798300" y="4945281"/>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93094</xdr:rowOff>
    </xdr:from>
    <xdr:ext cx="469744" cy="259045"/>
    <xdr:sp macro="" textlink="">
      <xdr:nvSpPr>
        <xdr:cNvPr id="169" name="n_1mainValue債務償還比率"/>
        <xdr:cNvSpPr txBox="1"/>
      </xdr:nvSpPr>
      <xdr:spPr>
        <a:xfrm>
          <a:off x="13836727" y="472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2776</xdr:rowOff>
    </xdr:from>
    <xdr:ext cx="469744" cy="259045"/>
    <xdr:sp macro="" textlink="">
      <xdr:nvSpPr>
        <xdr:cNvPr id="170" name="n_2mainValue債務償還比率"/>
        <xdr:cNvSpPr txBox="1"/>
      </xdr:nvSpPr>
      <xdr:spPr>
        <a:xfrm>
          <a:off x="13087427" y="46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48834</xdr:rowOff>
    </xdr:from>
    <xdr:ext cx="469744" cy="259045"/>
    <xdr:sp macro="" textlink="">
      <xdr:nvSpPr>
        <xdr:cNvPr id="171" name="n_3mainValue債務償還比率"/>
        <xdr:cNvSpPr txBox="1"/>
      </xdr:nvSpPr>
      <xdr:spPr>
        <a:xfrm>
          <a:off x="12325427" y="46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40558</xdr:rowOff>
    </xdr:from>
    <xdr:ext cx="469744" cy="259045"/>
    <xdr:sp macro="" textlink="">
      <xdr:nvSpPr>
        <xdr:cNvPr id="172" name="n_4mainValue債務償還比率"/>
        <xdr:cNvSpPr txBox="1"/>
      </xdr:nvSpPr>
      <xdr:spPr>
        <a:xfrm>
          <a:off x="11563427" y="4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5987</xdr:rowOff>
    </xdr:to>
    <xdr:cxnSp macro="">
      <xdr:nvCxnSpPr>
        <xdr:cNvPr id="77" name="直線コネクタ 76"/>
        <xdr:cNvCxnSpPr/>
      </xdr:nvCxnSpPr>
      <xdr:spPr>
        <a:xfrm>
          <a:off x="3797300" y="66892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2722</xdr:rowOff>
    </xdr:to>
    <xdr:cxnSp macro="">
      <xdr:nvCxnSpPr>
        <xdr:cNvPr id="79" name="直線コネクタ 78"/>
        <xdr:cNvCxnSpPr/>
      </xdr:nvCxnSpPr>
      <xdr:spPr>
        <a:xfrm>
          <a:off x="2908300" y="668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2722</xdr:rowOff>
    </xdr:to>
    <xdr:cxnSp macro="">
      <xdr:nvCxnSpPr>
        <xdr:cNvPr id="81" name="直線コネクタ 80"/>
        <xdr:cNvCxnSpPr/>
      </xdr:nvCxnSpPr>
      <xdr:spPr>
        <a:xfrm>
          <a:off x="2019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22316</xdr:rowOff>
    </xdr:to>
    <xdr:cxnSp macro="">
      <xdr:nvCxnSpPr>
        <xdr:cNvPr id="83" name="直線コネクタ 82"/>
        <xdr:cNvCxnSpPr/>
      </xdr:nvCxnSpPr>
      <xdr:spPr>
        <a:xfrm flipV="1">
          <a:off x="1130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道路】&#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道路】&#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89332</xdr:rowOff>
    </xdr:from>
    <xdr:to>
      <xdr:col>55</xdr:col>
      <xdr:colOff>50800</xdr:colOff>
      <xdr:row>42</xdr:row>
      <xdr:rowOff>19482</xdr:rowOff>
    </xdr:to>
    <xdr:sp macro="" textlink="">
      <xdr:nvSpPr>
        <xdr:cNvPr id="131" name="楕円 130"/>
        <xdr:cNvSpPr/>
      </xdr:nvSpPr>
      <xdr:spPr>
        <a:xfrm>
          <a:off x="10426700" y="7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4259</xdr:rowOff>
    </xdr:from>
    <xdr:ext cx="469744" cy="259045"/>
    <xdr:sp macro="" textlink="">
      <xdr:nvSpPr>
        <xdr:cNvPr id="132" name="【道路】&#10;一人当たり延長該当値テキスト"/>
        <xdr:cNvSpPr txBox="1"/>
      </xdr:nvSpPr>
      <xdr:spPr>
        <a:xfrm>
          <a:off x="10515600" y="703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89179</xdr:rowOff>
    </xdr:from>
    <xdr:to>
      <xdr:col>50</xdr:col>
      <xdr:colOff>165100</xdr:colOff>
      <xdr:row>42</xdr:row>
      <xdr:rowOff>19329</xdr:rowOff>
    </xdr:to>
    <xdr:sp macro="" textlink="">
      <xdr:nvSpPr>
        <xdr:cNvPr id="133" name="楕円 132"/>
        <xdr:cNvSpPr/>
      </xdr:nvSpPr>
      <xdr:spPr>
        <a:xfrm>
          <a:off x="95885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139979</xdr:rowOff>
    </xdr:from>
    <xdr:to>
      <xdr:col>55</xdr:col>
      <xdr:colOff>0</xdr:colOff>
      <xdr:row>41</xdr:row>
      <xdr:rowOff>140132</xdr:rowOff>
    </xdr:to>
    <xdr:cxnSp macro="">
      <xdr:nvCxnSpPr>
        <xdr:cNvPr id="134" name="直線コネクタ 133"/>
        <xdr:cNvCxnSpPr/>
      </xdr:nvCxnSpPr>
      <xdr:spPr>
        <a:xfrm>
          <a:off x="9639300" y="716942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88989</xdr:rowOff>
    </xdr:from>
    <xdr:to>
      <xdr:col>46</xdr:col>
      <xdr:colOff>38100</xdr:colOff>
      <xdr:row>42</xdr:row>
      <xdr:rowOff>19139</xdr:rowOff>
    </xdr:to>
    <xdr:sp macro="" textlink="">
      <xdr:nvSpPr>
        <xdr:cNvPr id="135" name="楕円 134"/>
        <xdr:cNvSpPr/>
      </xdr:nvSpPr>
      <xdr:spPr>
        <a:xfrm>
          <a:off x="8699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139789</xdr:rowOff>
    </xdr:from>
    <xdr:to>
      <xdr:col>50</xdr:col>
      <xdr:colOff>114300</xdr:colOff>
      <xdr:row>41</xdr:row>
      <xdr:rowOff>139979</xdr:rowOff>
    </xdr:to>
    <xdr:cxnSp macro="">
      <xdr:nvCxnSpPr>
        <xdr:cNvPr id="136" name="直線コネクタ 135"/>
        <xdr:cNvCxnSpPr/>
      </xdr:nvCxnSpPr>
      <xdr:spPr>
        <a:xfrm>
          <a:off x="8750300" y="7169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54166</xdr:rowOff>
    </xdr:from>
    <xdr:to>
      <xdr:col>41</xdr:col>
      <xdr:colOff>101600</xdr:colOff>
      <xdr:row>39</xdr:row>
      <xdr:rowOff>155766</xdr:rowOff>
    </xdr:to>
    <xdr:sp macro="" textlink="">
      <xdr:nvSpPr>
        <xdr:cNvPr id="137" name="楕円 136"/>
        <xdr:cNvSpPr/>
      </xdr:nvSpPr>
      <xdr:spPr>
        <a:xfrm>
          <a:off x="7810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104966</xdr:rowOff>
    </xdr:from>
    <xdr:to>
      <xdr:col>45</xdr:col>
      <xdr:colOff>177800</xdr:colOff>
      <xdr:row>41</xdr:row>
      <xdr:rowOff>139789</xdr:rowOff>
    </xdr:to>
    <xdr:cxnSp macro="">
      <xdr:nvCxnSpPr>
        <xdr:cNvPr id="138" name="直線コネクタ 137"/>
        <xdr:cNvCxnSpPr/>
      </xdr:nvCxnSpPr>
      <xdr:spPr>
        <a:xfrm>
          <a:off x="7861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55918</xdr:rowOff>
    </xdr:from>
    <xdr:to>
      <xdr:col>36</xdr:col>
      <xdr:colOff>165100</xdr:colOff>
      <xdr:row>39</xdr:row>
      <xdr:rowOff>157518</xdr:rowOff>
    </xdr:to>
    <xdr:sp macro="" textlink="">
      <xdr:nvSpPr>
        <xdr:cNvPr id="139" name="楕円 138"/>
        <xdr:cNvSpPr/>
      </xdr:nvSpPr>
      <xdr:spPr>
        <a:xfrm>
          <a:off x="6921500" y="67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104966</xdr:rowOff>
    </xdr:from>
    <xdr:to>
      <xdr:col>41</xdr:col>
      <xdr:colOff>50800</xdr:colOff>
      <xdr:row>39</xdr:row>
      <xdr:rowOff>106718</xdr:rowOff>
    </xdr:to>
    <xdr:cxnSp macro="">
      <xdr:nvCxnSpPr>
        <xdr:cNvPr id="140" name="直線コネクタ 139"/>
        <xdr:cNvCxnSpPr/>
      </xdr:nvCxnSpPr>
      <xdr:spPr>
        <a:xfrm flipV="1">
          <a:off x="6972300" y="679151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10456</xdr:rowOff>
    </xdr:from>
    <xdr:ext cx="469744" cy="259045"/>
    <xdr:sp macro="" textlink="">
      <xdr:nvSpPr>
        <xdr:cNvPr id="145" name="n_1mainValue【道路】&#10;一人当たり延長"/>
        <xdr:cNvSpPr txBox="1"/>
      </xdr:nvSpPr>
      <xdr:spPr>
        <a:xfrm>
          <a:off x="9391727" y="72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10266</xdr:rowOff>
    </xdr:from>
    <xdr:ext cx="469744" cy="259045"/>
    <xdr:sp macro="" textlink="">
      <xdr:nvSpPr>
        <xdr:cNvPr id="146" name="n_2mainValue【道路】&#10;一人当たり延長"/>
        <xdr:cNvSpPr txBox="1"/>
      </xdr:nvSpPr>
      <xdr:spPr>
        <a:xfrm>
          <a:off x="85154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843</xdr:rowOff>
    </xdr:from>
    <xdr:ext cx="534377" cy="259045"/>
    <xdr:sp macro="" textlink="">
      <xdr:nvSpPr>
        <xdr:cNvPr id="147" name="n_3mainValue【道路】&#10;一人当たり延長"/>
        <xdr:cNvSpPr txBox="1"/>
      </xdr:nvSpPr>
      <xdr:spPr>
        <a:xfrm>
          <a:off x="7594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2595</xdr:rowOff>
    </xdr:from>
    <xdr:ext cx="534377" cy="259045"/>
    <xdr:sp macro="" textlink="">
      <xdr:nvSpPr>
        <xdr:cNvPr id="148" name="n_4mainValue【道路】&#10;一人当たり延長"/>
        <xdr:cNvSpPr txBox="1"/>
      </xdr:nvSpPr>
      <xdr:spPr>
        <a:xfrm>
          <a:off x="6705111" y="65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222" name="直線コネクタ 2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2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224" name="直線コネクタ 2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2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226" name="直線コネクタ 2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227"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228" name="フローチャート: 判断 2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229" name="フローチャート: 判断 2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230" name="フローチャート: 判断 2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231" name="フローチャート: 判断 2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232" name="フローチャート: 判断 2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238" name="楕円 237"/>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140987</xdr:rowOff>
    </xdr:from>
    <xdr:ext cx="405111" cy="259045"/>
    <xdr:sp macro="" textlink="">
      <xdr:nvSpPr>
        <xdr:cNvPr id="239" name="【認定こども園・幼稚園・保育所】&#10;有形固定資産減価償却率該当値テキスト"/>
        <xdr:cNvSpPr txBox="1"/>
      </xdr:nvSpPr>
      <xdr:spPr>
        <a:xfrm>
          <a:off x="16357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131535</xdr:rowOff>
    </xdr:from>
    <xdr:to>
      <xdr:col>81</xdr:col>
      <xdr:colOff>101600</xdr:colOff>
      <xdr:row>41</xdr:row>
      <xdr:rowOff>61685</xdr:rowOff>
    </xdr:to>
    <xdr:sp macro="" textlink="">
      <xdr:nvSpPr>
        <xdr:cNvPr id="240" name="楕円 239"/>
        <xdr:cNvSpPr/>
      </xdr:nvSpPr>
      <xdr:spPr>
        <a:xfrm>
          <a:off x="15430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xdr:rowOff>
    </xdr:from>
    <xdr:to>
      <xdr:col>85</xdr:col>
      <xdr:colOff>127000</xdr:colOff>
      <xdr:row>41</xdr:row>
      <xdr:rowOff>41910</xdr:rowOff>
    </xdr:to>
    <xdr:cxnSp macro="">
      <xdr:nvCxnSpPr>
        <xdr:cNvPr id="241" name="直線コネクタ 240"/>
        <xdr:cNvCxnSpPr/>
      </xdr:nvCxnSpPr>
      <xdr:spPr>
        <a:xfrm>
          <a:off x="15481300" y="70403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242" name="楕円 241"/>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159476</xdr:rowOff>
    </xdr:from>
    <xdr:to>
      <xdr:col>81</xdr:col>
      <xdr:colOff>50800</xdr:colOff>
      <xdr:row>41</xdr:row>
      <xdr:rowOff>10885</xdr:rowOff>
    </xdr:to>
    <xdr:cxnSp macro="">
      <xdr:nvCxnSpPr>
        <xdr:cNvPr id="243" name="直線コネクタ 242"/>
        <xdr:cNvCxnSpPr/>
      </xdr:nvCxnSpPr>
      <xdr:spPr>
        <a:xfrm>
          <a:off x="14592300" y="70174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244" name="楕円 243"/>
        <xdr:cNvSpPr/>
      </xdr:nvSpPr>
      <xdr:spPr>
        <a:xfrm>
          <a:off x="13652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131717</xdr:rowOff>
    </xdr:from>
    <xdr:to>
      <xdr:col>76</xdr:col>
      <xdr:colOff>114300</xdr:colOff>
      <xdr:row>40</xdr:row>
      <xdr:rowOff>159476</xdr:rowOff>
    </xdr:to>
    <xdr:cxnSp macro="">
      <xdr:nvCxnSpPr>
        <xdr:cNvPr id="245" name="直線コネクタ 244"/>
        <xdr:cNvCxnSpPr/>
      </xdr:nvCxnSpPr>
      <xdr:spPr>
        <a:xfrm>
          <a:off x="13703300" y="69897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246" name="楕円 245"/>
        <xdr:cNvSpPr/>
      </xdr:nvSpPr>
      <xdr:spPr>
        <a:xfrm>
          <a:off x="1276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131717</xdr:rowOff>
    </xdr:to>
    <xdr:cxnSp macro="">
      <xdr:nvCxnSpPr>
        <xdr:cNvPr id="247" name="直線コネクタ 246"/>
        <xdr:cNvCxnSpPr/>
      </xdr:nvCxnSpPr>
      <xdr:spPr>
        <a:xfrm>
          <a:off x="12814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248"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249"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250"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251"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52812</xdr:rowOff>
    </xdr:from>
    <xdr:ext cx="405111" cy="259045"/>
    <xdr:sp macro="" textlink="">
      <xdr:nvSpPr>
        <xdr:cNvPr id="252" name="n_1mainValue【認定こども園・幼稚園・保育所】&#10;有形固定資産減価償却率"/>
        <xdr:cNvSpPr txBox="1"/>
      </xdr:nvSpPr>
      <xdr:spPr>
        <a:xfrm>
          <a:off x="152660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253" name="n_2mainValue【認定こども園・幼稚園・保育所】&#10;有形固定資産減価償却率"/>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254" name="n_3mainValue【認定こども園・幼稚園・保育所】&#10;有形固定資産減価償却率"/>
        <xdr:cNvSpPr txBox="1"/>
      </xdr:nvSpPr>
      <xdr:spPr>
        <a:xfrm>
          <a:off x="13500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255" name="n_4mainValue【認定こども園・幼稚園・保育所】&#10;有形固定資産減価償却率"/>
        <xdr:cNvSpPr txBox="1"/>
      </xdr:nvSpPr>
      <xdr:spPr>
        <a:xfrm>
          <a:off x="12611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7" name="テキスト ボックス 2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69" name="テキスト ボックス 2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1" name="テキスト ボックス 2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3" name="テキスト ボックス 2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277" name="直線コネクタ 2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79" name="直線コネクタ 2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2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281" name="直線コネクタ 2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2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283" name="フローチャート: 判断 2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284" name="フローチャート: 判断 2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285" name="フローチャート: 判断 2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286" name="フローチャート: 判断 2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287" name="フローチャート: 判断 2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93" name="楕円 2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295" name="楕円 2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296" name="直線コネクタ 2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297" name="楕円 29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298" name="直線コネクタ 29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299" name="楕円 2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144780</xdr:rowOff>
    </xdr:to>
    <xdr:cxnSp macro="">
      <xdr:nvCxnSpPr>
        <xdr:cNvPr id="300" name="直線コネクタ 299"/>
        <xdr:cNvCxnSpPr/>
      </xdr:nvCxnSpPr>
      <xdr:spPr>
        <a:xfrm>
          <a:off x="19545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01" name="楕円 3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302" name="直線コネクタ 301"/>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3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3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3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0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3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335" name="直線コネクタ 3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3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337" name="直線コネクタ 3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3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339" name="直線コネクタ 3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340"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341" name="フローチャート: 判断 3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342" name="フローチャート: 判断 3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343" name="フローチャート: 判断 3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344" name="フローチャート: 判断 3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345" name="フローチャート: 判断 3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351" name="楕円 350"/>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352"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353" name="楕円 352"/>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72390</xdr:rowOff>
    </xdr:to>
    <xdr:cxnSp macro="">
      <xdr:nvCxnSpPr>
        <xdr:cNvPr id="354" name="直線コネクタ 353"/>
        <xdr:cNvCxnSpPr/>
      </xdr:nvCxnSpPr>
      <xdr:spPr>
        <a:xfrm flipV="1">
          <a:off x="15481300" y="10469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355" name="楕円 354"/>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62</xdr:row>
      <xdr:rowOff>53340</xdr:rowOff>
    </xdr:to>
    <xdr:cxnSp macro="">
      <xdr:nvCxnSpPr>
        <xdr:cNvPr id="356" name="直線コネクタ 355"/>
        <xdr:cNvCxnSpPr/>
      </xdr:nvCxnSpPr>
      <xdr:spPr>
        <a:xfrm flipV="1">
          <a:off x="14592300" y="10530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357" name="楕円 356"/>
        <xdr:cNvSpPr/>
      </xdr:nvSpPr>
      <xdr:spPr>
        <a:xfrm>
          <a:off x="1365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53340</xdr:rowOff>
    </xdr:to>
    <xdr:cxnSp macro="">
      <xdr:nvCxnSpPr>
        <xdr:cNvPr id="358" name="直線コネクタ 357"/>
        <xdr:cNvCxnSpPr/>
      </xdr:nvCxnSpPr>
      <xdr:spPr>
        <a:xfrm>
          <a:off x="13703300" y="10671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141605</xdr:rowOff>
    </xdr:from>
    <xdr:to>
      <xdr:col>67</xdr:col>
      <xdr:colOff>101600</xdr:colOff>
      <xdr:row>63</xdr:row>
      <xdr:rowOff>71755</xdr:rowOff>
    </xdr:to>
    <xdr:sp macro="" textlink="">
      <xdr:nvSpPr>
        <xdr:cNvPr id="359" name="楕円 358"/>
        <xdr:cNvSpPr/>
      </xdr:nvSpPr>
      <xdr:spPr>
        <a:xfrm>
          <a:off x="1276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41910</xdr:rowOff>
    </xdr:from>
    <xdr:to>
      <xdr:col>71</xdr:col>
      <xdr:colOff>177800</xdr:colOff>
      <xdr:row>63</xdr:row>
      <xdr:rowOff>20955</xdr:rowOff>
    </xdr:to>
    <xdr:cxnSp macro="">
      <xdr:nvCxnSpPr>
        <xdr:cNvPr id="360" name="直線コネクタ 359"/>
        <xdr:cNvCxnSpPr/>
      </xdr:nvCxnSpPr>
      <xdr:spPr>
        <a:xfrm flipV="1">
          <a:off x="12814300" y="1067181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361"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3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3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364"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365" name="n_1mainValue【学校施設】&#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366"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367" name="n_3mainValue【学校施設】&#10;有形固定資産減価償却率"/>
        <xdr:cNvSpPr txBox="1"/>
      </xdr:nvSpPr>
      <xdr:spPr>
        <a:xfrm>
          <a:off x="13500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62882</xdr:rowOff>
    </xdr:from>
    <xdr:ext cx="405111" cy="259045"/>
    <xdr:sp macro="" textlink="">
      <xdr:nvSpPr>
        <xdr:cNvPr id="368" name="n_4mainValue【学校施設】&#10;有形固定資産減価償却率"/>
        <xdr:cNvSpPr txBox="1"/>
      </xdr:nvSpPr>
      <xdr:spPr>
        <a:xfrm>
          <a:off x="12611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4" name="テキスト ボックス 3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6" name="テキスト ボックス 3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8" name="テキスト ボックス 3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392" name="直線コネクタ 3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3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394" name="直線コネクタ 3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3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396" name="直線コネクタ 3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3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398" name="フローチャート: 判断 3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399" name="フローチャート: 判断 3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00" name="フローチャート: 判断 3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401" name="フローチャート: 判断 4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402" name="フローチャート: 判断 4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8" name="楕円 407"/>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09"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30734</xdr:rowOff>
    </xdr:from>
    <xdr:to>
      <xdr:col>112</xdr:col>
      <xdr:colOff>38100</xdr:colOff>
      <xdr:row>63</xdr:row>
      <xdr:rowOff>132334</xdr:rowOff>
    </xdr:to>
    <xdr:sp macro="" textlink="">
      <xdr:nvSpPr>
        <xdr:cNvPr id="410" name="楕円 409"/>
        <xdr:cNvSpPr/>
      </xdr:nvSpPr>
      <xdr:spPr>
        <a:xfrm>
          <a:off x="21272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81534</xdr:rowOff>
    </xdr:from>
    <xdr:to>
      <xdr:col>116</xdr:col>
      <xdr:colOff>63500</xdr:colOff>
      <xdr:row>63</xdr:row>
      <xdr:rowOff>81534</xdr:rowOff>
    </xdr:to>
    <xdr:cxnSp macro="">
      <xdr:nvCxnSpPr>
        <xdr:cNvPr id="411" name="直線コネクタ 410"/>
        <xdr:cNvCxnSpPr/>
      </xdr:nvCxnSpPr>
      <xdr:spPr>
        <a:xfrm>
          <a:off x="21323300" y="10882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30163</xdr:rowOff>
    </xdr:from>
    <xdr:to>
      <xdr:col>107</xdr:col>
      <xdr:colOff>101600</xdr:colOff>
      <xdr:row>63</xdr:row>
      <xdr:rowOff>131763</xdr:rowOff>
    </xdr:to>
    <xdr:sp macro="" textlink="">
      <xdr:nvSpPr>
        <xdr:cNvPr id="412" name="楕円 411"/>
        <xdr:cNvSpPr/>
      </xdr:nvSpPr>
      <xdr:spPr>
        <a:xfrm>
          <a:off x="20383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80963</xdr:rowOff>
    </xdr:from>
    <xdr:to>
      <xdr:col>111</xdr:col>
      <xdr:colOff>177800</xdr:colOff>
      <xdr:row>63</xdr:row>
      <xdr:rowOff>81534</xdr:rowOff>
    </xdr:to>
    <xdr:cxnSp macro="">
      <xdr:nvCxnSpPr>
        <xdr:cNvPr id="413" name="直線コネクタ 412"/>
        <xdr:cNvCxnSpPr/>
      </xdr:nvCxnSpPr>
      <xdr:spPr>
        <a:xfrm>
          <a:off x="20434300" y="108823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414" name="楕円 41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80963</xdr:rowOff>
    </xdr:to>
    <xdr:cxnSp macro="">
      <xdr:nvCxnSpPr>
        <xdr:cNvPr id="415" name="直線コネクタ 414"/>
        <xdr:cNvCxnSpPr/>
      </xdr:nvCxnSpPr>
      <xdr:spPr>
        <a:xfrm>
          <a:off x="19545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28639</xdr:rowOff>
    </xdr:from>
    <xdr:to>
      <xdr:col>98</xdr:col>
      <xdr:colOff>38100</xdr:colOff>
      <xdr:row>63</xdr:row>
      <xdr:rowOff>130239</xdr:rowOff>
    </xdr:to>
    <xdr:sp macro="" textlink="">
      <xdr:nvSpPr>
        <xdr:cNvPr id="416" name="楕円 415"/>
        <xdr:cNvSpPr/>
      </xdr:nvSpPr>
      <xdr:spPr>
        <a:xfrm>
          <a:off x="18605500" y="108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79439</xdr:rowOff>
    </xdr:from>
    <xdr:to>
      <xdr:col>102</xdr:col>
      <xdr:colOff>114300</xdr:colOff>
      <xdr:row>63</xdr:row>
      <xdr:rowOff>80010</xdr:rowOff>
    </xdr:to>
    <xdr:cxnSp macro="">
      <xdr:nvCxnSpPr>
        <xdr:cNvPr id="417" name="直線コネクタ 416"/>
        <xdr:cNvCxnSpPr/>
      </xdr:nvCxnSpPr>
      <xdr:spPr>
        <a:xfrm>
          <a:off x="18656300" y="108807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4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4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4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123461</xdr:rowOff>
    </xdr:from>
    <xdr:ext cx="469744" cy="259045"/>
    <xdr:sp macro="" textlink="">
      <xdr:nvSpPr>
        <xdr:cNvPr id="422" name="n_1mainValue【学校施設】&#10;一人当たり面積"/>
        <xdr:cNvSpPr txBox="1"/>
      </xdr:nvSpPr>
      <xdr:spPr>
        <a:xfrm>
          <a:off x="210757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122890</xdr:rowOff>
    </xdr:from>
    <xdr:ext cx="469744" cy="259045"/>
    <xdr:sp macro="" textlink="">
      <xdr:nvSpPr>
        <xdr:cNvPr id="423" name="n_2mainValue【学校施設】&#10;一人当たり面積"/>
        <xdr:cNvSpPr txBox="1"/>
      </xdr:nvSpPr>
      <xdr:spPr>
        <a:xfrm>
          <a:off x="201994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424" name="n_3mainValue【学校施設】&#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121366</xdr:rowOff>
    </xdr:from>
    <xdr:ext cx="469744" cy="259045"/>
    <xdr:sp macro="" textlink="">
      <xdr:nvSpPr>
        <xdr:cNvPr id="425" name="n_4mainValue【学校施設】&#10;一人当たり面積"/>
        <xdr:cNvSpPr txBox="1"/>
      </xdr:nvSpPr>
      <xdr:spPr>
        <a:xfrm>
          <a:off x="18421427" y="1092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451" name="直線コネクタ 4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4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455" name="直線コネクタ 4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4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457" name="フローチャート: 判断 4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458" name="フローチャート: 判断 4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459" name="フローチャート: 判断 4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460" name="フローチャート: 判断 4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461" name="フローチャート: 判断 4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119562</xdr:rowOff>
    </xdr:from>
    <xdr:to>
      <xdr:col>85</xdr:col>
      <xdr:colOff>177800</xdr:colOff>
      <xdr:row>85</xdr:row>
      <xdr:rowOff>49712</xdr:rowOff>
    </xdr:to>
    <xdr:sp macro="" textlink="">
      <xdr:nvSpPr>
        <xdr:cNvPr id="467" name="楕円 466"/>
        <xdr:cNvSpPr/>
      </xdr:nvSpPr>
      <xdr:spPr>
        <a:xfrm>
          <a:off x="16268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97989</xdr:rowOff>
    </xdr:from>
    <xdr:ext cx="405111" cy="259045"/>
    <xdr:sp macro="" textlink="">
      <xdr:nvSpPr>
        <xdr:cNvPr id="468" name="【児童館】&#10;有形固定資産減価償却率該当値テキスト"/>
        <xdr:cNvSpPr txBox="1"/>
      </xdr:nvSpPr>
      <xdr:spPr>
        <a:xfrm>
          <a:off x="16357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469" name="楕円 468"/>
        <xdr:cNvSpPr/>
      </xdr:nvSpPr>
      <xdr:spPr>
        <a:xfrm>
          <a:off x="1543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127907</xdr:rowOff>
    </xdr:from>
    <xdr:to>
      <xdr:col>85</xdr:col>
      <xdr:colOff>127000</xdr:colOff>
      <xdr:row>84</xdr:row>
      <xdr:rowOff>170362</xdr:rowOff>
    </xdr:to>
    <xdr:cxnSp macro="">
      <xdr:nvCxnSpPr>
        <xdr:cNvPr id="470" name="直線コネクタ 469"/>
        <xdr:cNvCxnSpPr/>
      </xdr:nvCxnSpPr>
      <xdr:spPr>
        <a:xfrm>
          <a:off x="15481300" y="145297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471" name="楕円 470"/>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84</xdr:row>
      <xdr:rowOff>127907</xdr:rowOff>
    </xdr:to>
    <xdr:cxnSp macro="">
      <xdr:nvCxnSpPr>
        <xdr:cNvPr id="472" name="直線コネクタ 471"/>
        <xdr:cNvCxnSpPr/>
      </xdr:nvCxnSpPr>
      <xdr:spPr>
        <a:xfrm>
          <a:off x="14592300" y="145133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162016</xdr:rowOff>
    </xdr:from>
    <xdr:to>
      <xdr:col>72</xdr:col>
      <xdr:colOff>38100</xdr:colOff>
      <xdr:row>85</xdr:row>
      <xdr:rowOff>92166</xdr:rowOff>
    </xdr:to>
    <xdr:sp macro="" textlink="">
      <xdr:nvSpPr>
        <xdr:cNvPr id="473" name="楕円 472"/>
        <xdr:cNvSpPr/>
      </xdr:nvSpPr>
      <xdr:spPr>
        <a:xfrm>
          <a:off x="13652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85</xdr:row>
      <xdr:rowOff>41366</xdr:rowOff>
    </xdr:to>
    <xdr:cxnSp macro="">
      <xdr:nvCxnSpPr>
        <xdr:cNvPr id="474" name="直線コネクタ 473"/>
        <xdr:cNvCxnSpPr/>
      </xdr:nvCxnSpPr>
      <xdr:spPr>
        <a:xfrm flipV="1">
          <a:off x="13703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475" name="楕円 474"/>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41366</xdr:rowOff>
    </xdr:to>
    <xdr:cxnSp macro="">
      <xdr:nvCxnSpPr>
        <xdr:cNvPr id="476" name="直線コネクタ 475"/>
        <xdr:cNvCxnSpPr/>
      </xdr:nvCxnSpPr>
      <xdr:spPr>
        <a:xfrm>
          <a:off x="12814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4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4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479"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4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481" name="n_1mainValue【児童館】&#10;有形固定資産減価償却率"/>
        <xdr:cNvSpPr txBox="1"/>
      </xdr:nvSpPr>
      <xdr:spPr>
        <a:xfrm>
          <a:off x="15266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482" name="n_2mainValue【児童館】&#10;有形固定資産減価償却率"/>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83293</xdr:rowOff>
    </xdr:from>
    <xdr:ext cx="405111" cy="259045"/>
    <xdr:sp macro="" textlink="">
      <xdr:nvSpPr>
        <xdr:cNvPr id="483" name="n_3mainValue【児童館】&#10;有形固定資産減価償却率"/>
        <xdr:cNvSpPr txBox="1"/>
      </xdr:nvSpPr>
      <xdr:spPr>
        <a:xfrm>
          <a:off x="13500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484"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508" name="直線コネクタ 5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10" name="直線コネクタ 5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5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512" name="直線コネクタ 5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14" name="フローチャート: 判断 5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15" name="フローチャート: 判断 5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16" name="フローチャート: 判断 5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517" name="フローチャート: 判断 5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518" name="フローチャート: 判断 5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24" name="楕円 523"/>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525"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6" name="楕円 525"/>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27" name="直線コネクタ 526"/>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28" name="楕円 527"/>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29" name="直線コネクタ 528"/>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530" name="楕円 529"/>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531" name="直線コネクタ 530"/>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532" name="楕円 531"/>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533" name="直線コネクタ 532"/>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536"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5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3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540"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541" name="n_4mainValue【児童館】&#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566" name="直線コネクタ 5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5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570" name="直線コネクタ 5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573" name="フローチャート: 判断 5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574" name="フローチャート: 判断 5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75" name="フローチャート: 判断 5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576" name="フローチャート: 判断 5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113030</xdr:rowOff>
    </xdr:from>
    <xdr:to>
      <xdr:col>85</xdr:col>
      <xdr:colOff>177800</xdr:colOff>
      <xdr:row>107</xdr:row>
      <xdr:rowOff>43180</xdr:rowOff>
    </xdr:to>
    <xdr:sp macro="" textlink="">
      <xdr:nvSpPr>
        <xdr:cNvPr id="582" name="楕円 581"/>
        <xdr:cNvSpPr/>
      </xdr:nvSpPr>
      <xdr:spPr>
        <a:xfrm>
          <a:off x="16268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91457</xdr:rowOff>
    </xdr:from>
    <xdr:ext cx="405111" cy="259045"/>
    <xdr:sp macro="" textlink="">
      <xdr:nvSpPr>
        <xdr:cNvPr id="583" name="【公民館】&#10;有形固定資産減価償却率該当値テキスト"/>
        <xdr:cNvSpPr txBox="1"/>
      </xdr:nvSpPr>
      <xdr:spPr>
        <a:xfrm>
          <a:off x="1635760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584" name="楕円 583"/>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163830</xdr:rowOff>
    </xdr:to>
    <xdr:cxnSp macro="">
      <xdr:nvCxnSpPr>
        <xdr:cNvPr id="585" name="直線コネクタ 584"/>
        <xdr:cNvCxnSpPr/>
      </xdr:nvCxnSpPr>
      <xdr:spPr>
        <a:xfrm>
          <a:off x="15481300" y="182975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586" name="楕円 585"/>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123825</xdr:rowOff>
    </xdr:to>
    <xdr:cxnSp macro="">
      <xdr:nvCxnSpPr>
        <xdr:cNvPr id="587" name="直線コネクタ 586"/>
        <xdr:cNvCxnSpPr/>
      </xdr:nvCxnSpPr>
      <xdr:spPr>
        <a:xfrm>
          <a:off x="14592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588" name="楕円 587"/>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95250</xdr:rowOff>
    </xdr:to>
    <xdr:cxnSp macro="">
      <xdr:nvCxnSpPr>
        <xdr:cNvPr id="589" name="直線コネクタ 588"/>
        <xdr:cNvCxnSpPr/>
      </xdr:nvCxnSpPr>
      <xdr:spPr>
        <a:xfrm>
          <a:off x="13703300" y="18227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590" name="楕円 589"/>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53339</xdr:rowOff>
    </xdr:to>
    <xdr:cxnSp macro="">
      <xdr:nvCxnSpPr>
        <xdr:cNvPr id="591" name="直線コネクタ 590"/>
        <xdr:cNvCxnSpPr/>
      </xdr:nvCxnSpPr>
      <xdr:spPr>
        <a:xfrm>
          <a:off x="12814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592"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593"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94"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595"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596" name="n_1mainValue【公民館】&#10;有形固定資産減価償却率"/>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597"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598"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599" name="n_4mainValue【公民館】&#10;有形固定資産減価償却率"/>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625" name="直線コネクタ 6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6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627" name="直線コネクタ 6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29" name="直線コネクタ 6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6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31" name="フローチャート: 判断 6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632" name="フローチャート: 判断 6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33" name="フローチャート: 判断 6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34" name="フローチャート: 判断 6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635" name="フローチャート: 判断 6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41" name="楕円 640"/>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42"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3" name="楕円 642"/>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4" name="直線コネクタ 643"/>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5" name="楕円 644"/>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6" name="直線コネクタ 645"/>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7" name="楕円 646"/>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8" name="直線コネクタ 647"/>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49" name="楕円 648"/>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50" name="直線コネクタ 649"/>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6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6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6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5"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6"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7"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8"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道路を除くいずれの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高く、一人当たり規模は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すべての施設において類似団体平均よりも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小さくなっている。有形固定資産減価償却率が非常に高い状態であることから、施設の大部分が老朽化し、更新の時期を迎えていることがわかる。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4" name="楕円 73"/>
        <xdr:cNvSpPr/>
      </xdr:nvSpPr>
      <xdr:spPr>
        <a:xfrm>
          <a:off x="4584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84018</xdr:rowOff>
    </xdr:from>
    <xdr:ext cx="405111" cy="259045"/>
    <xdr:sp macro="" textlink="">
      <xdr:nvSpPr>
        <xdr:cNvPr id="75" name="【図書館】&#10;有形固定資産減価償却率該当値テキスト"/>
        <xdr:cNvSpPr txBox="1"/>
      </xdr:nvSpPr>
      <xdr:spPr>
        <a:xfrm>
          <a:off x="4673600" y="694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6" name="楕円 75"/>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43543</xdr:rowOff>
    </xdr:from>
    <xdr:to>
      <xdr:col>24</xdr:col>
      <xdr:colOff>63500</xdr:colOff>
      <xdr:row>41</xdr:row>
      <xdr:rowOff>48441</xdr:rowOff>
    </xdr:to>
    <xdr:cxnSp macro="">
      <xdr:nvCxnSpPr>
        <xdr:cNvPr id="77" name="直線コネクタ 76"/>
        <xdr:cNvCxnSpPr/>
      </xdr:nvCxnSpPr>
      <xdr:spPr>
        <a:xfrm>
          <a:off x="3797300" y="707299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8" name="楕円 77"/>
        <xdr:cNvSpPr/>
      </xdr:nvSpPr>
      <xdr:spPr>
        <a:xfrm>
          <a:off x="2857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20683</xdr:rowOff>
    </xdr:from>
    <xdr:to>
      <xdr:col>19</xdr:col>
      <xdr:colOff>177800</xdr:colOff>
      <xdr:row>41</xdr:row>
      <xdr:rowOff>43543</xdr:rowOff>
    </xdr:to>
    <xdr:cxnSp macro="">
      <xdr:nvCxnSpPr>
        <xdr:cNvPr id="79" name="直線コネクタ 78"/>
        <xdr:cNvCxnSpPr/>
      </xdr:nvCxnSpPr>
      <xdr:spPr>
        <a:xfrm>
          <a:off x="2908300" y="70501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80" name="楕円 79"/>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20683</xdr:rowOff>
    </xdr:to>
    <xdr:cxnSp macro="">
      <xdr:nvCxnSpPr>
        <xdr:cNvPr id="81" name="直線コネクタ 80"/>
        <xdr:cNvCxnSpPr/>
      </xdr:nvCxnSpPr>
      <xdr:spPr>
        <a:xfrm>
          <a:off x="2019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95613</xdr:rowOff>
    </xdr:from>
    <xdr:to>
      <xdr:col>6</xdr:col>
      <xdr:colOff>38100</xdr:colOff>
      <xdr:row>41</xdr:row>
      <xdr:rowOff>25763</xdr:rowOff>
    </xdr:to>
    <xdr:sp macro="" textlink="">
      <xdr:nvSpPr>
        <xdr:cNvPr id="82" name="楕円 81"/>
        <xdr:cNvSpPr/>
      </xdr:nvSpPr>
      <xdr:spPr>
        <a:xfrm>
          <a:off x="1079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146413</xdr:rowOff>
    </xdr:from>
    <xdr:to>
      <xdr:col>10</xdr:col>
      <xdr:colOff>114300</xdr:colOff>
      <xdr:row>40</xdr:row>
      <xdr:rowOff>167640</xdr:rowOff>
    </xdr:to>
    <xdr:cxnSp macro="">
      <xdr:nvCxnSpPr>
        <xdr:cNvPr id="83" name="直線コネクタ 82"/>
        <xdr:cNvCxnSpPr/>
      </xdr:nvCxnSpPr>
      <xdr:spPr>
        <a:xfrm>
          <a:off x="1130300" y="70044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85470</xdr:rowOff>
    </xdr:from>
    <xdr:ext cx="405111" cy="259045"/>
    <xdr:sp macro="" textlink="">
      <xdr:nvSpPr>
        <xdr:cNvPr id="88"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9" name="n_2mainValue【図書館】&#10;有形固定資産減価償却率"/>
        <xdr:cNvSpPr txBox="1"/>
      </xdr:nvSpPr>
      <xdr:spPr>
        <a:xfrm>
          <a:off x="2705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90" name="n_3mainValue【図書館】&#10;有形固定資産減価償却率"/>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16890</xdr:rowOff>
    </xdr:from>
    <xdr:ext cx="405111" cy="259045"/>
    <xdr:sp macro="" textlink="">
      <xdr:nvSpPr>
        <xdr:cNvPr id="91" name="n_4mainValue【図書館】&#10;有形固定資産減価償却率"/>
        <xdr:cNvSpPr txBox="1"/>
      </xdr:nvSpPr>
      <xdr:spPr>
        <a:xfrm>
          <a:off x="927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7" name="楕円 126"/>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8"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9" name="楕円 12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0" name="直線コネクタ 129"/>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2" name="直線コネクタ 131"/>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4" name="直線コネクタ 133"/>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6" name="直線コネクタ 135"/>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5" name="楕円 184"/>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6"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187" name="楕円 186"/>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121920</xdr:rowOff>
    </xdr:from>
    <xdr:to>
      <xdr:col>24</xdr:col>
      <xdr:colOff>63500</xdr:colOff>
      <xdr:row>61</xdr:row>
      <xdr:rowOff>150495</xdr:rowOff>
    </xdr:to>
    <xdr:cxnSp macro="">
      <xdr:nvCxnSpPr>
        <xdr:cNvPr id="188" name="直線コネクタ 187"/>
        <xdr:cNvCxnSpPr/>
      </xdr:nvCxnSpPr>
      <xdr:spPr>
        <a:xfrm>
          <a:off x="3797300" y="10580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9" name="楕円 188"/>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121920</xdr:rowOff>
    </xdr:to>
    <xdr:cxnSp macro="">
      <xdr:nvCxnSpPr>
        <xdr:cNvPr id="190" name="直線コネクタ 189"/>
        <xdr:cNvCxnSpPr/>
      </xdr:nvCxnSpPr>
      <xdr:spPr>
        <a:xfrm>
          <a:off x="2908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1" name="楕円 190"/>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152400</xdr:rowOff>
    </xdr:to>
    <xdr:cxnSp macro="">
      <xdr:nvCxnSpPr>
        <xdr:cNvPr id="192" name="直線コネクタ 191"/>
        <xdr:cNvCxnSpPr/>
      </xdr:nvCxnSpPr>
      <xdr:spPr>
        <a:xfrm flipV="1">
          <a:off x="2019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3" name="楕円 192"/>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194" name="直線コネクタ 193"/>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199" name="n_1mainValue【体育館・プール】&#10;有形固定資産減価償却率"/>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0"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1"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2" name="n_4mainValue【体育館・プール】&#10;有形固定資産減価償却率"/>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4" name="楕円 243"/>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5"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6" name="楕円 245"/>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47" name="直線コネクタ 246"/>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119017</xdr:rowOff>
    </xdr:from>
    <xdr:to>
      <xdr:col>46</xdr:col>
      <xdr:colOff>38100</xdr:colOff>
      <xdr:row>64</xdr:row>
      <xdr:rowOff>49167</xdr:rowOff>
    </xdr:to>
    <xdr:sp macro="" textlink="">
      <xdr:nvSpPr>
        <xdr:cNvPr id="248" name="楕円 247"/>
        <xdr:cNvSpPr/>
      </xdr:nvSpPr>
      <xdr:spPr>
        <a:xfrm>
          <a:off x="8699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169817</xdr:rowOff>
    </xdr:from>
    <xdr:to>
      <xdr:col>50</xdr:col>
      <xdr:colOff>114300</xdr:colOff>
      <xdr:row>64</xdr:row>
      <xdr:rowOff>0</xdr:rowOff>
    </xdr:to>
    <xdr:cxnSp macro="">
      <xdr:nvCxnSpPr>
        <xdr:cNvPr id="249" name="直線コネクタ 248"/>
        <xdr:cNvCxnSpPr/>
      </xdr:nvCxnSpPr>
      <xdr:spPr>
        <a:xfrm>
          <a:off x="8750300" y="109711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119017</xdr:rowOff>
    </xdr:from>
    <xdr:to>
      <xdr:col>41</xdr:col>
      <xdr:colOff>101600</xdr:colOff>
      <xdr:row>64</xdr:row>
      <xdr:rowOff>49167</xdr:rowOff>
    </xdr:to>
    <xdr:sp macro="" textlink="">
      <xdr:nvSpPr>
        <xdr:cNvPr id="250" name="楕円 249"/>
        <xdr:cNvSpPr/>
      </xdr:nvSpPr>
      <xdr:spPr>
        <a:xfrm>
          <a:off x="781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169817</xdr:rowOff>
    </xdr:from>
    <xdr:to>
      <xdr:col>45</xdr:col>
      <xdr:colOff>177800</xdr:colOff>
      <xdr:row>63</xdr:row>
      <xdr:rowOff>169817</xdr:rowOff>
    </xdr:to>
    <xdr:cxnSp macro="">
      <xdr:nvCxnSpPr>
        <xdr:cNvPr id="251" name="直線コネクタ 250"/>
        <xdr:cNvCxnSpPr/>
      </xdr:nvCxnSpPr>
      <xdr:spPr>
        <a:xfrm>
          <a:off x="7861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119017</xdr:rowOff>
    </xdr:from>
    <xdr:to>
      <xdr:col>36</xdr:col>
      <xdr:colOff>165100</xdr:colOff>
      <xdr:row>64</xdr:row>
      <xdr:rowOff>49167</xdr:rowOff>
    </xdr:to>
    <xdr:sp macro="" textlink="">
      <xdr:nvSpPr>
        <xdr:cNvPr id="252" name="楕円 251"/>
        <xdr:cNvSpPr/>
      </xdr:nvSpPr>
      <xdr:spPr>
        <a:xfrm>
          <a:off x="6921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169817</xdr:rowOff>
    </xdr:from>
    <xdr:to>
      <xdr:col>41</xdr:col>
      <xdr:colOff>50800</xdr:colOff>
      <xdr:row>63</xdr:row>
      <xdr:rowOff>169817</xdr:rowOff>
    </xdr:to>
    <xdr:cxnSp macro="">
      <xdr:nvCxnSpPr>
        <xdr:cNvPr id="253" name="直線コネクタ 252"/>
        <xdr:cNvCxnSpPr/>
      </xdr:nvCxnSpPr>
      <xdr:spPr>
        <a:xfrm>
          <a:off x="6972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58" name="n_1mainValue【体育館・プール】&#10;一人当たり面積"/>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40294</xdr:rowOff>
    </xdr:from>
    <xdr:ext cx="469744" cy="259045"/>
    <xdr:sp macro="" textlink="">
      <xdr:nvSpPr>
        <xdr:cNvPr id="259" name="n_2mainValue【体育館・プール】&#10;一人当たり面積"/>
        <xdr:cNvSpPr txBox="1"/>
      </xdr:nvSpPr>
      <xdr:spPr>
        <a:xfrm>
          <a:off x="8515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40294</xdr:rowOff>
    </xdr:from>
    <xdr:ext cx="469744" cy="259045"/>
    <xdr:sp macro="" textlink="">
      <xdr:nvSpPr>
        <xdr:cNvPr id="260" name="n_3mainValue【体育館・プール】&#10;一人当たり面積"/>
        <xdr:cNvSpPr txBox="1"/>
      </xdr:nvSpPr>
      <xdr:spPr>
        <a:xfrm>
          <a:off x="7626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40294</xdr:rowOff>
    </xdr:from>
    <xdr:ext cx="469744" cy="259045"/>
    <xdr:sp macro="" textlink="">
      <xdr:nvSpPr>
        <xdr:cNvPr id="261" name="n_4mainValue【体育館・プール】&#10;一人当たり面積"/>
        <xdr:cNvSpPr txBox="1"/>
      </xdr:nvSpPr>
      <xdr:spPr>
        <a:xfrm>
          <a:off x="6737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300" name="楕円 299"/>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100601</xdr:rowOff>
    </xdr:from>
    <xdr:ext cx="405111" cy="259045"/>
    <xdr:sp macro="" textlink="">
      <xdr:nvSpPr>
        <xdr:cNvPr id="301" name="【福祉施設】&#10;有形固定資産減価償却率該当値テキスト"/>
        <xdr:cNvSpPr txBox="1"/>
      </xdr:nvSpPr>
      <xdr:spPr>
        <a:xfrm>
          <a:off x="4673600"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2" name="楕円 301"/>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82</xdr:row>
      <xdr:rowOff>1524</xdr:rowOff>
    </xdr:to>
    <xdr:cxnSp macro="">
      <xdr:nvCxnSpPr>
        <xdr:cNvPr id="303" name="直線コネクタ 302"/>
        <xdr:cNvCxnSpPr/>
      </xdr:nvCxnSpPr>
      <xdr:spPr>
        <a:xfrm>
          <a:off x="3797300" y="13891261"/>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4" name="楕円 303"/>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3811</xdr:rowOff>
    </xdr:to>
    <xdr:cxnSp macro="">
      <xdr:nvCxnSpPr>
        <xdr:cNvPr id="305" name="直線コネクタ 304"/>
        <xdr:cNvCxnSpPr/>
      </xdr:nvCxnSpPr>
      <xdr:spPr>
        <a:xfrm>
          <a:off x="2908300" y="138501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42163</xdr:rowOff>
    </xdr:from>
    <xdr:to>
      <xdr:col>10</xdr:col>
      <xdr:colOff>165100</xdr:colOff>
      <xdr:row>80</xdr:row>
      <xdr:rowOff>143763</xdr:rowOff>
    </xdr:to>
    <xdr:sp macro="" textlink="">
      <xdr:nvSpPr>
        <xdr:cNvPr id="306" name="楕円 305"/>
        <xdr:cNvSpPr/>
      </xdr:nvSpPr>
      <xdr:spPr>
        <a:xfrm>
          <a:off x="196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92963</xdr:rowOff>
    </xdr:from>
    <xdr:to>
      <xdr:col>15</xdr:col>
      <xdr:colOff>50800</xdr:colOff>
      <xdr:row>80</xdr:row>
      <xdr:rowOff>134113</xdr:rowOff>
    </xdr:to>
    <xdr:cxnSp macro="">
      <xdr:nvCxnSpPr>
        <xdr:cNvPr id="307" name="直線コネクタ 306"/>
        <xdr:cNvCxnSpPr/>
      </xdr:nvCxnSpPr>
      <xdr:spPr>
        <a:xfrm>
          <a:off x="2019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xdr:rowOff>
    </xdr:from>
    <xdr:to>
      <xdr:col>6</xdr:col>
      <xdr:colOff>38100</xdr:colOff>
      <xdr:row>80</xdr:row>
      <xdr:rowOff>114046</xdr:rowOff>
    </xdr:to>
    <xdr:sp macro="" textlink="">
      <xdr:nvSpPr>
        <xdr:cNvPr id="308" name="楕円 307"/>
        <xdr:cNvSpPr/>
      </xdr:nvSpPr>
      <xdr:spPr>
        <a:xfrm>
          <a:off x="1079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92963</xdr:rowOff>
    </xdr:to>
    <xdr:cxnSp macro="">
      <xdr:nvCxnSpPr>
        <xdr:cNvPr id="309" name="直線コネクタ 308"/>
        <xdr:cNvCxnSpPr/>
      </xdr:nvCxnSpPr>
      <xdr:spPr>
        <a:xfrm>
          <a:off x="1130300" y="137792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45738</xdr:rowOff>
    </xdr:from>
    <xdr:ext cx="405111" cy="259045"/>
    <xdr:sp macro="" textlink="">
      <xdr:nvSpPr>
        <xdr:cNvPr id="314" name="n_1mainValue【福祉施設】&#10;有形固定資産減価償却率"/>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15" name="n_2mainValue【福祉施設】&#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134890</xdr:rowOff>
    </xdr:from>
    <xdr:ext cx="405111" cy="259045"/>
    <xdr:sp macro="" textlink="">
      <xdr:nvSpPr>
        <xdr:cNvPr id="316" name="n_3mainValue【福祉施設】&#10;有形固定資産減価償却率"/>
        <xdr:cNvSpPr txBox="1"/>
      </xdr:nvSpPr>
      <xdr:spPr>
        <a:xfrm>
          <a:off x="1816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105173</xdr:rowOff>
    </xdr:from>
    <xdr:ext cx="405111" cy="259045"/>
    <xdr:sp macro="" textlink="">
      <xdr:nvSpPr>
        <xdr:cNvPr id="317" name="n_4mainValue【福祉施設】&#10;有形固定資産減価償却率"/>
        <xdr:cNvSpPr txBox="1"/>
      </xdr:nvSpPr>
      <xdr:spPr>
        <a:xfrm>
          <a:off x="927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53" name="楕円 352"/>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54"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55" name="楕円 354"/>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140970</xdr:rowOff>
    </xdr:to>
    <xdr:cxnSp macro="">
      <xdr:nvCxnSpPr>
        <xdr:cNvPr id="356" name="直線コネクタ 355"/>
        <xdr:cNvCxnSpPr/>
      </xdr:nvCxnSpPr>
      <xdr:spPr>
        <a:xfrm>
          <a:off x="9639300" y="14194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57" name="楕円 356"/>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135255</xdr:rowOff>
    </xdr:to>
    <xdr:cxnSp macro="">
      <xdr:nvCxnSpPr>
        <xdr:cNvPr id="358" name="直線コネクタ 357"/>
        <xdr:cNvCxnSpPr/>
      </xdr:nvCxnSpPr>
      <xdr:spPr>
        <a:xfrm>
          <a:off x="8750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359" name="楕円 358"/>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135255</xdr:rowOff>
    </xdr:to>
    <xdr:cxnSp macro="">
      <xdr:nvCxnSpPr>
        <xdr:cNvPr id="360" name="直線コネクタ 359"/>
        <xdr:cNvCxnSpPr/>
      </xdr:nvCxnSpPr>
      <xdr:spPr>
        <a:xfrm>
          <a:off x="7861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78739</xdr:rowOff>
    </xdr:from>
    <xdr:to>
      <xdr:col>36</xdr:col>
      <xdr:colOff>165100</xdr:colOff>
      <xdr:row>83</xdr:row>
      <xdr:rowOff>8889</xdr:rowOff>
    </xdr:to>
    <xdr:sp macro="" textlink="">
      <xdr:nvSpPr>
        <xdr:cNvPr id="361" name="楕円 360"/>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129539</xdr:rowOff>
    </xdr:from>
    <xdr:to>
      <xdr:col>41</xdr:col>
      <xdr:colOff>50800</xdr:colOff>
      <xdr:row>82</xdr:row>
      <xdr:rowOff>135255</xdr:rowOff>
    </xdr:to>
    <xdr:cxnSp macro="">
      <xdr:nvCxnSpPr>
        <xdr:cNvPr id="362" name="直線コネクタ 361"/>
        <xdr:cNvCxnSpPr/>
      </xdr:nvCxnSpPr>
      <xdr:spPr>
        <a:xfrm>
          <a:off x="6972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67"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8"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9" name="n_3mainValue【福祉施設】&#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70" name="n_4main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2" name="楕円 411"/>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3"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14" name="楕円 413"/>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30480</xdr:rowOff>
    </xdr:to>
    <xdr:cxnSp macro="">
      <xdr:nvCxnSpPr>
        <xdr:cNvPr id="415" name="直線コネクタ 414"/>
        <xdr:cNvCxnSpPr/>
      </xdr:nvCxnSpPr>
      <xdr:spPr>
        <a:xfrm>
          <a:off x="3797300" y="182025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111942</xdr:rowOff>
    </xdr:from>
    <xdr:to>
      <xdr:col>15</xdr:col>
      <xdr:colOff>101600</xdr:colOff>
      <xdr:row>106</xdr:row>
      <xdr:rowOff>42092</xdr:rowOff>
    </xdr:to>
    <xdr:sp macro="" textlink="">
      <xdr:nvSpPr>
        <xdr:cNvPr id="416" name="楕円 415"/>
        <xdr:cNvSpPr/>
      </xdr:nvSpPr>
      <xdr:spPr>
        <a:xfrm>
          <a:off x="2857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162742</xdr:rowOff>
    </xdr:from>
    <xdr:to>
      <xdr:col>19</xdr:col>
      <xdr:colOff>177800</xdr:colOff>
      <xdr:row>106</xdr:row>
      <xdr:rowOff>28848</xdr:rowOff>
    </xdr:to>
    <xdr:cxnSp macro="">
      <xdr:nvCxnSpPr>
        <xdr:cNvPr id="417" name="直線コネクタ 416"/>
        <xdr:cNvCxnSpPr/>
      </xdr:nvCxnSpPr>
      <xdr:spPr>
        <a:xfrm>
          <a:off x="2908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18" name="楕円 417"/>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105</xdr:row>
      <xdr:rowOff>164374</xdr:rowOff>
    </xdr:to>
    <xdr:cxnSp macro="">
      <xdr:nvCxnSpPr>
        <xdr:cNvPr id="419" name="直線コネクタ 418"/>
        <xdr:cNvCxnSpPr/>
      </xdr:nvCxnSpPr>
      <xdr:spPr>
        <a:xfrm flipV="1">
          <a:off x="2019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77651</xdr:rowOff>
    </xdr:from>
    <xdr:to>
      <xdr:col>6</xdr:col>
      <xdr:colOff>38100</xdr:colOff>
      <xdr:row>106</xdr:row>
      <xdr:rowOff>7801</xdr:rowOff>
    </xdr:to>
    <xdr:sp macro="" textlink="">
      <xdr:nvSpPr>
        <xdr:cNvPr id="420" name="楕円 419"/>
        <xdr:cNvSpPr/>
      </xdr:nvSpPr>
      <xdr:spPr>
        <a:xfrm>
          <a:off x="1079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128451</xdr:rowOff>
    </xdr:from>
    <xdr:to>
      <xdr:col>10</xdr:col>
      <xdr:colOff>114300</xdr:colOff>
      <xdr:row>105</xdr:row>
      <xdr:rowOff>164374</xdr:rowOff>
    </xdr:to>
    <xdr:cxnSp macro="">
      <xdr:nvCxnSpPr>
        <xdr:cNvPr id="421" name="直線コネクタ 420"/>
        <xdr:cNvCxnSpPr/>
      </xdr:nvCxnSpPr>
      <xdr:spPr>
        <a:xfrm>
          <a:off x="1130300" y="1813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26" name="n_1mainValue【市民会館】&#10;有形固定資産減価償却率"/>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33219</xdr:rowOff>
    </xdr:from>
    <xdr:ext cx="405111" cy="259045"/>
    <xdr:sp macro="" textlink="">
      <xdr:nvSpPr>
        <xdr:cNvPr id="427" name="n_2mainValue【市民会館】&#10;有形固定資産減価償却率"/>
        <xdr:cNvSpPr txBox="1"/>
      </xdr:nvSpPr>
      <xdr:spPr>
        <a:xfrm>
          <a:off x="2705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28" name="n_3mainValue【市民会館】&#10;有形固定資産減価償却率"/>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170378</xdr:rowOff>
    </xdr:from>
    <xdr:ext cx="405111" cy="259045"/>
    <xdr:sp macro="" textlink="">
      <xdr:nvSpPr>
        <xdr:cNvPr id="429" name="n_4mainValue【市民会館】&#10;有形固定資産減価償却率"/>
        <xdr:cNvSpPr txBox="1"/>
      </xdr:nvSpPr>
      <xdr:spPr>
        <a:xfrm>
          <a:off x="927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71" name="楕円 470"/>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72" name="【市民会館】&#10;一人当たり面積該当値テキスト"/>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73" name="楕円 472"/>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69669</xdr:rowOff>
    </xdr:to>
    <xdr:cxnSp macro="">
      <xdr:nvCxnSpPr>
        <xdr:cNvPr id="474" name="直線コネクタ 473"/>
        <xdr:cNvCxnSpPr/>
      </xdr:nvCxnSpPr>
      <xdr:spPr>
        <a:xfrm>
          <a:off x="9639300" y="1858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18869</xdr:rowOff>
    </xdr:from>
    <xdr:to>
      <xdr:col>46</xdr:col>
      <xdr:colOff>38100</xdr:colOff>
      <xdr:row>108</xdr:row>
      <xdr:rowOff>120469</xdr:rowOff>
    </xdr:to>
    <xdr:sp macro="" textlink="">
      <xdr:nvSpPr>
        <xdr:cNvPr id="475" name="楕円 474"/>
        <xdr:cNvSpPr/>
      </xdr:nvSpPr>
      <xdr:spPr>
        <a:xfrm>
          <a:off x="8699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69669</xdr:rowOff>
    </xdr:to>
    <xdr:cxnSp macro="">
      <xdr:nvCxnSpPr>
        <xdr:cNvPr id="476" name="直線コネクタ 475"/>
        <xdr:cNvCxnSpPr/>
      </xdr:nvCxnSpPr>
      <xdr:spPr>
        <a:xfrm>
          <a:off x="8750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18869</xdr:rowOff>
    </xdr:from>
    <xdr:to>
      <xdr:col>41</xdr:col>
      <xdr:colOff>101600</xdr:colOff>
      <xdr:row>108</xdr:row>
      <xdr:rowOff>120469</xdr:rowOff>
    </xdr:to>
    <xdr:sp macro="" textlink="">
      <xdr:nvSpPr>
        <xdr:cNvPr id="477" name="楕円 476"/>
        <xdr:cNvSpPr/>
      </xdr:nvSpPr>
      <xdr:spPr>
        <a:xfrm>
          <a:off x="781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69669</xdr:rowOff>
    </xdr:from>
    <xdr:to>
      <xdr:col>45</xdr:col>
      <xdr:colOff>177800</xdr:colOff>
      <xdr:row>108</xdr:row>
      <xdr:rowOff>69669</xdr:rowOff>
    </xdr:to>
    <xdr:cxnSp macro="">
      <xdr:nvCxnSpPr>
        <xdr:cNvPr id="478" name="直線コネクタ 477"/>
        <xdr:cNvCxnSpPr/>
      </xdr:nvCxnSpPr>
      <xdr:spPr>
        <a:xfrm>
          <a:off x="7861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15602</xdr:rowOff>
    </xdr:from>
    <xdr:to>
      <xdr:col>36</xdr:col>
      <xdr:colOff>165100</xdr:colOff>
      <xdr:row>108</xdr:row>
      <xdr:rowOff>117202</xdr:rowOff>
    </xdr:to>
    <xdr:sp macro="" textlink="">
      <xdr:nvSpPr>
        <xdr:cNvPr id="479" name="楕円 478"/>
        <xdr:cNvSpPr/>
      </xdr:nvSpPr>
      <xdr:spPr>
        <a:xfrm>
          <a:off x="6921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66402</xdr:rowOff>
    </xdr:from>
    <xdr:to>
      <xdr:col>41</xdr:col>
      <xdr:colOff>50800</xdr:colOff>
      <xdr:row>108</xdr:row>
      <xdr:rowOff>69669</xdr:rowOff>
    </xdr:to>
    <xdr:cxnSp macro="">
      <xdr:nvCxnSpPr>
        <xdr:cNvPr id="480" name="直線コネクタ 479"/>
        <xdr:cNvCxnSpPr/>
      </xdr:nvCxnSpPr>
      <xdr:spPr>
        <a:xfrm>
          <a:off x="6972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85"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111596</xdr:rowOff>
    </xdr:from>
    <xdr:ext cx="469744" cy="259045"/>
    <xdr:sp macro="" textlink="">
      <xdr:nvSpPr>
        <xdr:cNvPr id="486" name="n_2mainValue【市民会館】&#10;一人当たり面積"/>
        <xdr:cNvSpPr txBox="1"/>
      </xdr:nvSpPr>
      <xdr:spPr>
        <a:xfrm>
          <a:off x="8515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111596</xdr:rowOff>
    </xdr:from>
    <xdr:ext cx="469744" cy="259045"/>
    <xdr:sp macro="" textlink="">
      <xdr:nvSpPr>
        <xdr:cNvPr id="487" name="n_3mainValue【市民会館】&#10;一人当たり面積"/>
        <xdr:cNvSpPr txBox="1"/>
      </xdr:nvSpPr>
      <xdr:spPr>
        <a:xfrm>
          <a:off x="7626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108329</xdr:rowOff>
    </xdr:from>
    <xdr:ext cx="469744" cy="259045"/>
    <xdr:sp macro="" textlink="">
      <xdr:nvSpPr>
        <xdr:cNvPr id="488" name="n_4mainValue【市民会館】&#10;一人当たり面積"/>
        <xdr:cNvSpPr txBox="1"/>
      </xdr:nvSpPr>
      <xdr:spPr>
        <a:xfrm>
          <a:off x="6737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529" name="楕円 528"/>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530" name="【一般廃棄物処理施設】&#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531" name="楕円 530"/>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161925</xdr:rowOff>
    </xdr:to>
    <xdr:cxnSp macro="">
      <xdr:nvCxnSpPr>
        <xdr:cNvPr id="532" name="直線コネクタ 531"/>
        <xdr:cNvCxnSpPr/>
      </xdr:nvCxnSpPr>
      <xdr:spPr>
        <a:xfrm>
          <a:off x="15481300" y="6644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33" name="楕円 532"/>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38</xdr:row>
      <xdr:rowOff>129540</xdr:rowOff>
    </xdr:to>
    <xdr:cxnSp macro="">
      <xdr:nvCxnSpPr>
        <xdr:cNvPr id="534" name="直線コネクタ 533"/>
        <xdr:cNvCxnSpPr/>
      </xdr:nvCxnSpPr>
      <xdr:spPr>
        <a:xfrm>
          <a:off x="14592300" y="663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535" name="楕円 534"/>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116205</xdr:rowOff>
    </xdr:to>
    <xdr:cxnSp macro="">
      <xdr:nvCxnSpPr>
        <xdr:cNvPr id="536" name="直線コネクタ 535"/>
        <xdr:cNvCxnSpPr/>
      </xdr:nvCxnSpPr>
      <xdr:spPr>
        <a:xfrm>
          <a:off x="13703300" y="65951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537" name="楕円 536"/>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36195</xdr:rowOff>
    </xdr:from>
    <xdr:to>
      <xdr:col>71</xdr:col>
      <xdr:colOff>177800</xdr:colOff>
      <xdr:row>38</xdr:row>
      <xdr:rowOff>80010</xdr:rowOff>
    </xdr:to>
    <xdr:cxnSp macro="">
      <xdr:nvCxnSpPr>
        <xdr:cNvPr id="538" name="直線コネクタ 537"/>
        <xdr:cNvCxnSpPr/>
      </xdr:nvCxnSpPr>
      <xdr:spPr>
        <a:xfrm>
          <a:off x="12814300" y="6551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543" name="n_1mainValue【一般廃棄物処理施設】&#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544" name="n_2mainValue【一般廃棄物処理施設】&#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545" name="n_3mainValue【一般廃棄物処理施設】&#10;有形固定資産減価償却率"/>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78122</xdr:rowOff>
    </xdr:from>
    <xdr:ext cx="405111" cy="259045"/>
    <xdr:sp macro="" textlink="">
      <xdr:nvSpPr>
        <xdr:cNvPr id="546" name="n_4mainValue【一般廃棄物処理施設】&#10;有形固定資産減価償却率"/>
        <xdr:cNvSpPr txBox="1"/>
      </xdr:nvSpPr>
      <xdr:spPr>
        <a:xfrm>
          <a:off x="12611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34875</xdr:rowOff>
    </xdr:from>
    <xdr:to>
      <xdr:col>116</xdr:col>
      <xdr:colOff>114300</xdr:colOff>
      <xdr:row>39</xdr:row>
      <xdr:rowOff>136475</xdr:rowOff>
    </xdr:to>
    <xdr:sp macro="" textlink="">
      <xdr:nvSpPr>
        <xdr:cNvPr id="582" name="楕円 581"/>
        <xdr:cNvSpPr/>
      </xdr:nvSpPr>
      <xdr:spPr>
        <a:xfrm>
          <a:off x="22110700" y="67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13302</xdr:rowOff>
    </xdr:from>
    <xdr:ext cx="534377" cy="259045"/>
    <xdr:sp macro="" textlink="">
      <xdr:nvSpPr>
        <xdr:cNvPr id="583" name="【一般廃棄物処理施設】&#10;一人当たり有形固定資産（償却資産）額該当値テキスト"/>
        <xdr:cNvSpPr txBox="1"/>
      </xdr:nvSpPr>
      <xdr:spPr>
        <a:xfrm>
          <a:off x="22199600" y="66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41716</xdr:rowOff>
    </xdr:from>
    <xdr:to>
      <xdr:col>112</xdr:col>
      <xdr:colOff>38100</xdr:colOff>
      <xdr:row>39</xdr:row>
      <xdr:rowOff>143316</xdr:rowOff>
    </xdr:to>
    <xdr:sp macro="" textlink="">
      <xdr:nvSpPr>
        <xdr:cNvPr id="584" name="楕円 583"/>
        <xdr:cNvSpPr/>
      </xdr:nvSpPr>
      <xdr:spPr>
        <a:xfrm>
          <a:off x="21272500" y="67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85675</xdr:rowOff>
    </xdr:from>
    <xdr:to>
      <xdr:col>116</xdr:col>
      <xdr:colOff>63500</xdr:colOff>
      <xdr:row>39</xdr:row>
      <xdr:rowOff>92516</xdr:rowOff>
    </xdr:to>
    <xdr:cxnSp macro="">
      <xdr:nvCxnSpPr>
        <xdr:cNvPr id="585" name="直線コネクタ 584"/>
        <xdr:cNvCxnSpPr/>
      </xdr:nvCxnSpPr>
      <xdr:spPr>
        <a:xfrm flipV="1">
          <a:off x="21323300" y="6772225"/>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57398</xdr:rowOff>
    </xdr:from>
    <xdr:to>
      <xdr:col>107</xdr:col>
      <xdr:colOff>101600</xdr:colOff>
      <xdr:row>39</xdr:row>
      <xdr:rowOff>158998</xdr:rowOff>
    </xdr:to>
    <xdr:sp macro="" textlink="">
      <xdr:nvSpPr>
        <xdr:cNvPr id="586" name="楕円 585"/>
        <xdr:cNvSpPr/>
      </xdr:nvSpPr>
      <xdr:spPr>
        <a:xfrm>
          <a:off x="20383500" y="67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92516</xdr:rowOff>
    </xdr:from>
    <xdr:to>
      <xdr:col>111</xdr:col>
      <xdr:colOff>177800</xdr:colOff>
      <xdr:row>39</xdr:row>
      <xdr:rowOff>108198</xdr:rowOff>
    </xdr:to>
    <xdr:cxnSp macro="">
      <xdr:nvCxnSpPr>
        <xdr:cNvPr id="587" name="直線コネクタ 586"/>
        <xdr:cNvCxnSpPr/>
      </xdr:nvCxnSpPr>
      <xdr:spPr>
        <a:xfrm flipV="1">
          <a:off x="20434300" y="677906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70217</xdr:rowOff>
    </xdr:from>
    <xdr:to>
      <xdr:col>102</xdr:col>
      <xdr:colOff>165100</xdr:colOff>
      <xdr:row>40</xdr:row>
      <xdr:rowOff>367</xdr:rowOff>
    </xdr:to>
    <xdr:sp macro="" textlink="">
      <xdr:nvSpPr>
        <xdr:cNvPr id="588" name="楕円 587"/>
        <xdr:cNvSpPr/>
      </xdr:nvSpPr>
      <xdr:spPr>
        <a:xfrm>
          <a:off x="19494500" y="67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108198</xdr:rowOff>
    </xdr:from>
    <xdr:to>
      <xdr:col>107</xdr:col>
      <xdr:colOff>50800</xdr:colOff>
      <xdr:row>39</xdr:row>
      <xdr:rowOff>121017</xdr:rowOff>
    </xdr:to>
    <xdr:cxnSp macro="">
      <xdr:nvCxnSpPr>
        <xdr:cNvPr id="589" name="直線コネクタ 588"/>
        <xdr:cNvCxnSpPr/>
      </xdr:nvCxnSpPr>
      <xdr:spPr>
        <a:xfrm flipV="1">
          <a:off x="19545300" y="6794748"/>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75932</xdr:rowOff>
    </xdr:from>
    <xdr:to>
      <xdr:col>98</xdr:col>
      <xdr:colOff>38100</xdr:colOff>
      <xdr:row>40</xdr:row>
      <xdr:rowOff>6082</xdr:rowOff>
    </xdr:to>
    <xdr:sp macro="" textlink="">
      <xdr:nvSpPr>
        <xdr:cNvPr id="590" name="楕円 589"/>
        <xdr:cNvSpPr/>
      </xdr:nvSpPr>
      <xdr:spPr>
        <a:xfrm>
          <a:off x="18605500" y="67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121017</xdr:rowOff>
    </xdr:from>
    <xdr:to>
      <xdr:col>102</xdr:col>
      <xdr:colOff>114300</xdr:colOff>
      <xdr:row>39</xdr:row>
      <xdr:rowOff>126732</xdr:rowOff>
    </xdr:to>
    <xdr:cxnSp macro="">
      <xdr:nvCxnSpPr>
        <xdr:cNvPr id="591" name="直線コネクタ 590"/>
        <xdr:cNvCxnSpPr/>
      </xdr:nvCxnSpPr>
      <xdr:spPr>
        <a:xfrm flipV="1">
          <a:off x="18656300" y="680756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134443</xdr:rowOff>
    </xdr:from>
    <xdr:ext cx="534377" cy="259045"/>
    <xdr:sp macro="" textlink="">
      <xdr:nvSpPr>
        <xdr:cNvPr id="596" name="n_1mainValue【一般廃棄物処理施設】&#10;一人当たり有形固定資産（償却資産）額"/>
        <xdr:cNvSpPr txBox="1"/>
      </xdr:nvSpPr>
      <xdr:spPr>
        <a:xfrm>
          <a:off x="21043411" y="68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150125</xdr:rowOff>
    </xdr:from>
    <xdr:ext cx="534377" cy="259045"/>
    <xdr:sp macro="" textlink="">
      <xdr:nvSpPr>
        <xdr:cNvPr id="597" name="n_2mainValue【一般廃棄物処理施設】&#10;一人当たり有形固定資産（償却資産）額"/>
        <xdr:cNvSpPr txBox="1"/>
      </xdr:nvSpPr>
      <xdr:spPr>
        <a:xfrm>
          <a:off x="20167111" y="68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162944</xdr:rowOff>
    </xdr:from>
    <xdr:ext cx="534377" cy="259045"/>
    <xdr:sp macro="" textlink="">
      <xdr:nvSpPr>
        <xdr:cNvPr id="598" name="n_3mainValue【一般廃棄物処理施設】&#10;一人当たり有形固定資産（償却資産）額"/>
        <xdr:cNvSpPr txBox="1"/>
      </xdr:nvSpPr>
      <xdr:spPr>
        <a:xfrm>
          <a:off x="19278111" y="684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168659</xdr:rowOff>
    </xdr:from>
    <xdr:ext cx="534377" cy="259045"/>
    <xdr:sp macro="" textlink="">
      <xdr:nvSpPr>
        <xdr:cNvPr id="599" name="n_4mainValue【一般廃棄物処理施設】&#10;一人当たり有形固定資産（償却資産）額"/>
        <xdr:cNvSpPr txBox="1"/>
      </xdr:nvSpPr>
      <xdr:spPr>
        <a:xfrm>
          <a:off x="18389111" y="68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640" name="楕円 639"/>
        <xdr:cNvSpPr/>
      </xdr:nvSpPr>
      <xdr:spPr>
        <a:xfrm>
          <a:off x="16268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641" name="【保健センター・保健所】&#10;有形固定資産減価償却率該当値テキスト"/>
        <xdr:cNvSpPr txBox="1"/>
      </xdr:nvSpPr>
      <xdr:spPr>
        <a:xfrm>
          <a:off x="16357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642" name="楕円 641"/>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165735</xdr:rowOff>
    </xdr:to>
    <xdr:cxnSp macro="">
      <xdr:nvCxnSpPr>
        <xdr:cNvPr id="643" name="直線コネクタ 642"/>
        <xdr:cNvCxnSpPr/>
      </xdr:nvCxnSpPr>
      <xdr:spPr>
        <a:xfrm>
          <a:off x="15481300" y="10582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644" name="楕円 643"/>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123825</xdr:rowOff>
    </xdr:to>
    <xdr:cxnSp macro="">
      <xdr:nvCxnSpPr>
        <xdr:cNvPr id="645" name="直線コネクタ 644"/>
        <xdr:cNvCxnSpPr/>
      </xdr:nvCxnSpPr>
      <xdr:spPr>
        <a:xfrm>
          <a:off x="14592300" y="10542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46" name="楕円 645"/>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83820</xdr:rowOff>
    </xdr:to>
    <xdr:cxnSp macro="">
      <xdr:nvCxnSpPr>
        <xdr:cNvPr id="647" name="直線コネクタ 646"/>
        <xdr:cNvCxnSpPr/>
      </xdr:nvCxnSpPr>
      <xdr:spPr>
        <a:xfrm>
          <a:off x="13703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48" name="楕円 647"/>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xdr:rowOff>
    </xdr:from>
    <xdr:to>
      <xdr:col>71</xdr:col>
      <xdr:colOff>177800</xdr:colOff>
      <xdr:row>61</xdr:row>
      <xdr:rowOff>43815</xdr:rowOff>
    </xdr:to>
    <xdr:cxnSp macro="">
      <xdr:nvCxnSpPr>
        <xdr:cNvPr id="649" name="直線コネクタ 648"/>
        <xdr:cNvCxnSpPr/>
      </xdr:nvCxnSpPr>
      <xdr:spPr>
        <a:xfrm>
          <a:off x="12814300" y="104622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654" name="n_1mainValue【保健センター・保健所】&#10;有形固定資産減価償却率"/>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655" name="n_2mainValue【保健センター・保健所】&#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56" name="n_3mainValue【保健センター・保健所】&#10;有形固定資産減価償却率"/>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57" name="n_4mainValue【保健センター・保健所】&#10;有形固定資産減価償却率"/>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95" name="楕円 694"/>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97" name="楕円 696"/>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98" name="直線コネクタ 697"/>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99" name="楕円 698"/>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0" name="直線コネクタ 699"/>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1" name="楕円 700"/>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2" name="直線コネクタ 701"/>
        <xdr:cNvCxnSpPr/>
      </xdr:nvCxnSpPr>
      <xdr:spPr>
        <a:xfrm>
          <a:off x="19545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03" name="楕円 702"/>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04" name="直線コネクタ 703"/>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09"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0"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1"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12"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54" name="楕円 753"/>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55" name="【消防施設】&#10;有形固定資産減価償却率該当値テキスト"/>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756" name="楕円 755"/>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168729</xdr:rowOff>
    </xdr:to>
    <xdr:cxnSp macro="">
      <xdr:nvCxnSpPr>
        <xdr:cNvPr id="757" name="直線コネクタ 756"/>
        <xdr:cNvCxnSpPr/>
      </xdr:nvCxnSpPr>
      <xdr:spPr>
        <a:xfrm>
          <a:off x="15481300" y="141868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8" name="楕円 757"/>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127907</xdr:rowOff>
    </xdr:to>
    <xdr:cxnSp macro="">
      <xdr:nvCxnSpPr>
        <xdr:cNvPr id="759" name="直線コネクタ 758"/>
        <xdr:cNvCxnSpPr/>
      </xdr:nvCxnSpPr>
      <xdr:spPr>
        <a:xfrm>
          <a:off x="14592300" y="141639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760" name="楕円 759"/>
        <xdr:cNvSpPr/>
      </xdr:nvSpPr>
      <xdr:spPr>
        <a:xfrm>
          <a:off x="13652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51163</xdr:rowOff>
    </xdr:to>
    <xdr:cxnSp macro="">
      <xdr:nvCxnSpPr>
        <xdr:cNvPr id="761" name="直線コネクタ 760"/>
        <xdr:cNvCxnSpPr/>
      </xdr:nvCxnSpPr>
      <xdr:spPr>
        <a:xfrm flipV="1">
          <a:off x="13703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762" name="楕円 761"/>
        <xdr:cNvSpPr/>
      </xdr:nvSpPr>
      <xdr:spPr>
        <a:xfrm>
          <a:off x="1276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xdr:rowOff>
    </xdr:from>
    <xdr:to>
      <xdr:col>71</xdr:col>
      <xdr:colOff>177800</xdr:colOff>
      <xdr:row>83</xdr:row>
      <xdr:rowOff>51163</xdr:rowOff>
    </xdr:to>
    <xdr:cxnSp macro="">
      <xdr:nvCxnSpPr>
        <xdr:cNvPr id="763" name="直線コネクタ 762"/>
        <xdr:cNvCxnSpPr/>
      </xdr:nvCxnSpPr>
      <xdr:spPr>
        <a:xfrm>
          <a:off x="12814300" y="1424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23784</xdr:rowOff>
    </xdr:from>
    <xdr:ext cx="405111" cy="259045"/>
    <xdr:sp macro="" textlink="">
      <xdr:nvSpPr>
        <xdr:cNvPr id="768" name="n_1mainValue【消防施設】&#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69" name="n_2main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70" name="n_3main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80934</xdr:rowOff>
    </xdr:from>
    <xdr:ext cx="405111" cy="259045"/>
    <xdr:sp macro="" textlink="">
      <xdr:nvSpPr>
        <xdr:cNvPr id="771" name="n_4mainValue【消防施設】&#10;有形固定資産減価償却率"/>
        <xdr:cNvSpPr txBox="1"/>
      </xdr:nvSpPr>
      <xdr:spPr>
        <a:xfrm>
          <a:off x="12611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09" name="楕円 808"/>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0"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1" name="楕円 810"/>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2" name="直線コネクタ 811"/>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3" name="楕円 812"/>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10668</xdr:rowOff>
    </xdr:to>
    <xdr:cxnSp macro="">
      <xdr:nvCxnSpPr>
        <xdr:cNvPr id="814" name="直線コネクタ 813"/>
        <xdr:cNvCxnSpPr/>
      </xdr:nvCxnSpPr>
      <xdr:spPr>
        <a:xfrm>
          <a:off x="20434300" y="1475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15" name="楕円 814"/>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15239</xdr:rowOff>
    </xdr:to>
    <xdr:cxnSp macro="">
      <xdr:nvCxnSpPr>
        <xdr:cNvPr id="816" name="直線コネクタ 815"/>
        <xdr:cNvCxnSpPr/>
      </xdr:nvCxnSpPr>
      <xdr:spPr>
        <a:xfrm flipV="1">
          <a:off x="19545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7" name="楕円 816"/>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18" name="直線コネクタ 817"/>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3"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25"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26"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868" name="楕円 867"/>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869"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870" name="楕円 869"/>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120287</xdr:rowOff>
    </xdr:to>
    <xdr:cxnSp macro="">
      <xdr:nvCxnSpPr>
        <xdr:cNvPr id="871" name="直線コネクタ 870"/>
        <xdr:cNvCxnSpPr/>
      </xdr:nvCxnSpPr>
      <xdr:spPr>
        <a:xfrm>
          <a:off x="15481300" y="182466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872" name="楕円 871"/>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72934</xdr:rowOff>
    </xdr:to>
    <xdr:cxnSp macro="">
      <xdr:nvCxnSpPr>
        <xdr:cNvPr id="873" name="直線コネクタ 872"/>
        <xdr:cNvCxnSpPr/>
      </xdr:nvCxnSpPr>
      <xdr:spPr>
        <a:xfrm>
          <a:off x="14592300" y="1821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74" name="楕円 873"/>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38644</xdr:rowOff>
    </xdr:to>
    <xdr:cxnSp macro="">
      <xdr:nvCxnSpPr>
        <xdr:cNvPr id="875" name="直線コネクタ 874"/>
        <xdr:cNvCxnSpPr/>
      </xdr:nvCxnSpPr>
      <xdr:spPr>
        <a:xfrm>
          <a:off x="13703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876" name="楕円 875"/>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107</xdr:row>
      <xdr:rowOff>10886</xdr:rowOff>
    </xdr:to>
    <xdr:cxnSp macro="">
      <xdr:nvCxnSpPr>
        <xdr:cNvPr id="877" name="直線コネクタ 876"/>
        <xdr:cNvCxnSpPr/>
      </xdr:nvCxnSpPr>
      <xdr:spPr>
        <a:xfrm flipV="1">
          <a:off x="12814300" y="1816825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882"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83"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84" name="n_3mainValue【庁舎】&#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885"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11113</xdr:rowOff>
    </xdr:from>
    <xdr:to>
      <xdr:col>116</xdr:col>
      <xdr:colOff>114300</xdr:colOff>
      <xdr:row>107</xdr:row>
      <xdr:rowOff>112713</xdr:rowOff>
    </xdr:to>
    <xdr:sp macro="" textlink="">
      <xdr:nvSpPr>
        <xdr:cNvPr id="929" name="楕円 928"/>
        <xdr:cNvSpPr/>
      </xdr:nvSpPr>
      <xdr:spPr>
        <a:xfrm>
          <a:off x="221107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160990</xdr:rowOff>
    </xdr:from>
    <xdr:ext cx="469744" cy="259045"/>
    <xdr:sp macro="" textlink="">
      <xdr:nvSpPr>
        <xdr:cNvPr id="930" name="【庁舎】&#10;一人当たり面積該当値テキスト"/>
        <xdr:cNvSpPr txBox="1"/>
      </xdr:nvSpPr>
      <xdr:spPr>
        <a:xfrm>
          <a:off x="22199600"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11113</xdr:rowOff>
    </xdr:from>
    <xdr:to>
      <xdr:col>112</xdr:col>
      <xdr:colOff>38100</xdr:colOff>
      <xdr:row>107</xdr:row>
      <xdr:rowOff>112713</xdr:rowOff>
    </xdr:to>
    <xdr:sp macro="" textlink="">
      <xdr:nvSpPr>
        <xdr:cNvPr id="931" name="楕円 930"/>
        <xdr:cNvSpPr/>
      </xdr:nvSpPr>
      <xdr:spPr>
        <a:xfrm>
          <a:off x="21272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61913</xdr:rowOff>
    </xdr:from>
    <xdr:to>
      <xdr:col>116</xdr:col>
      <xdr:colOff>63500</xdr:colOff>
      <xdr:row>107</xdr:row>
      <xdr:rowOff>61913</xdr:rowOff>
    </xdr:to>
    <xdr:cxnSp macro="">
      <xdr:nvCxnSpPr>
        <xdr:cNvPr id="932" name="直線コネクタ 931"/>
        <xdr:cNvCxnSpPr/>
      </xdr:nvCxnSpPr>
      <xdr:spPr>
        <a:xfrm>
          <a:off x="21323300" y="18407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11113</xdr:rowOff>
    </xdr:from>
    <xdr:to>
      <xdr:col>107</xdr:col>
      <xdr:colOff>101600</xdr:colOff>
      <xdr:row>107</xdr:row>
      <xdr:rowOff>112713</xdr:rowOff>
    </xdr:to>
    <xdr:sp macro="" textlink="">
      <xdr:nvSpPr>
        <xdr:cNvPr id="933" name="楕円 932"/>
        <xdr:cNvSpPr/>
      </xdr:nvSpPr>
      <xdr:spPr>
        <a:xfrm>
          <a:off x="20383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61913</xdr:rowOff>
    </xdr:from>
    <xdr:to>
      <xdr:col>111</xdr:col>
      <xdr:colOff>177800</xdr:colOff>
      <xdr:row>107</xdr:row>
      <xdr:rowOff>61913</xdr:rowOff>
    </xdr:to>
    <xdr:cxnSp macro="">
      <xdr:nvCxnSpPr>
        <xdr:cNvPr id="934" name="直線コネクタ 933"/>
        <xdr:cNvCxnSpPr/>
      </xdr:nvCxnSpPr>
      <xdr:spPr>
        <a:xfrm>
          <a:off x="20434300" y="1840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935" name="楕円 934"/>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61913</xdr:rowOff>
    </xdr:to>
    <xdr:cxnSp macro="">
      <xdr:nvCxnSpPr>
        <xdr:cNvPr id="936" name="直線コネクタ 935"/>
        <xdr:cNvCxnSpPr/>
      </xdr:nvCxnSpPr>
      <xdr:spPr>
        <a:xfrm>
          <a:off x="19545300" y="184042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xdr:rowOff>
    </xdr:from>
    <xdr:to>
      <xdr:col>98</xdr:col>
      <xdr:colOff>38100</xdr:colOff>
      <xdr:row>107</xdr:row>
      <xdr:rowOff>109855</xdr:rowOff>
    </xdr:to>
    <xdr:sp macro="" textlink="">
      <xdr:nvSpPr>
        <xdr:cNvPr id="937" name="楕円 936"/>
        <xdr:cNvSpPr/>
      </xdr:nvSpPr>
      <xdr:spPr>
        <a:xfrm>
          <a:off x="18605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59055</xdr:rowOff>
    </xdr:to>
    <xdr:cxnSp macro="">
      <xdr:nvCxnSpPr>
        <xdr:cNvPr id="938" name="直線コネクタ 937"/>
        <xdr:cNvCxnSpPr/>
      </xdr:nvCxnSpPr>
      <xdr:spPr>
        <a:xfrm>
          <a:off x="18656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103840</xdr:rowOff>
    </xdr:from>
    <xdr:ext cx="469744" cy="259045"/>
    <xdr:sp macro="" textlink="">
      <xdr:nvSpPr>
        <xdr:cNvPr id="943" name="n_1mainValue【庁舎】&#10;一人当たり面積"/>
        <xdr:cNvSpPr txBox="1"/>
      </xdr:nvSpPr>
      <xdr:spPr>
        <a:xfrm>
          <a:off x="210757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103840</xdr:rowOff>
    </xdr:from>
    <xdr:ext cx="469744" cy="259045"/>
    <xdr:sp macro="" textlink="">
      <xdr:nvSpPr>
        <xdr:cNvPr id="944" name="n_2mainValue【庁舎】&#10;一人当たり面積"/>
        <xdr:cNvSpPr txBox="1"/>
      </xdr:nvSpPr>
      <xdr:spPr>
        <a:xfrm>
          <a:off x="20199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945" name="n_3mainValue【庁舎】&#10;一人当たり面積"/>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100982</xdr:rowOff>
    </xdr:from>
    <xdr:ext cx="469744" cy="259045"/>
    <xdr:sp macro="" textlink="">
      <xdr:nvSpPr>
        <xdr:cNvPr id="946" name="n_4mainValue【庁舎】&#10;一人当たり面積"/>
        <xdr:cNvSpPr txBox="1"/>
      </xdr:nvSpPr>
      <xdr:spPr>
        <a:xfrm>
          <a:off x="18421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６．５％となっていることから、図書館施設が老朽化し、更新の時期を迎えていることがわか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令和２年度の財政力指数は３か年平均で１．００１、単年度では１．００２となり、単年度数値が１を上回ったため、普通交付税不交付団体となった。</a:t>
          </a:r>
        </a:p>
        <a:p>
          <a:r>
            <a:rPr kumimoji="1" lang="ja-JP" altLang="en-US" sz="1200">
              <a:latin typeface="ＭＳ Ｐゴシック" panose="020B0600070205080204" pitchFamily="50" charset="-128"/>
              <a:ea typeface="ＭＳ Ｐゴシック" panose="020B0600070205080204" pitchFamily="50" charset="-128"/>
            </a:rPr>
            <a:t>　社会福祉費の増等により基準財政需要額は増となったが、市民税所得割の納税義務者数の増等により基準財政収入額も増となったことで、全体では基準財政収入額が基準財政需要額を上回る結果となった。</a:t>
          </a:r>
        </a:p>
        <a:p>
          <a:r>
            <a:rPr kumimoji="1" lang="ja-JP" altLang="en-US" sz="1200">
              <a:latin typeface="ＭＳ Ｐゴシック" panose="020B0600070205080204" pitchFamily="50" charset="-128"/>
              <a:ea typeface="ＭＳ Ｐゴシック" panose="020B0600070205080204" pitchFamily="50" charset="-128"/>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67733</xdr:rowOff>
    </xdr:to>
    <xdr:cxnSp macro="">
      <xdr:nvCxnSpPr>
        <xdr:cNvPr id="69" name="直線コネクタ 68"/>
        <xdr:cNvCxnSpPr/>
      </xdr:nvCxnSpPr>
      <xdr:spPr>
        <a:xfrm>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7408</xdr:rowOff>
    </xdr:to>
    <xdr:cxnSp macro="">
      <xdr:nvCxnSpPr>
        <xdr:cNvPr id="75" name="直線コネクタ 74"/>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経常収支比率は９８．３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と昨年度より１．９ポイント改善した。</a:t>
          </a:r>
        </a:p>
        <a:p>
          <a:r>
            <a:rPr kumimoji="1" lang="ja-JP" altLang="en-US" sz="1100">
              <a:latin typeface="ＭＳ Ｐゴシック" panose="020B0600070205080204" pitchFamily="50" charset="-128"/>
              <a:ea typeface="ＭＳ Ｐゴシック" panose="020B0600070205080204" pitchFamily="50" charset="-128"/>
            </a:rPr>
            <a:t>　改善した理由は、分子である歳出面では、会計年度任用職員報酬の増や市債償還金の増等があり増となった。</a:t>
          </a:r>
        </a:p>
        <a:p>
          <a:r>
            <a:rPr kumimoji="1" lang="ja-JP" altLang="en-US" sz="1100">
              <a:latin typeface="ＭＳ Ｐゴシック" panose="020B0600070205080204" pitchFamily="50" charset="-128"/>
              <a:ea typeface="ＭＳ Ｐゴシック" panose="020B0600070205080204" pitchFamily="50" charset="-128"/>
            </a:rPr>
            <a:t>　一方、分母である歳入面では、前年度に比べ給与所得の増等により市税が増となったことや、地方消費税交付金の増等により増となった結果、経常収支比率は改善する結果となった。</a:t>
          </a:r>
        </a:p>
        <a:p>
          <a:r>
            <a:rPr kumimoji="1" lang="ja-JP" altLang="en-US" sz="1100">
              <a:latin typeface="ＭＳ Ｐゴシック" panose="020B0600070205080204" pitchFamily="50" charset="-128"/>
              <a:ea typeface="ＭＳ Ｐゴシック" panose="020B0600070205080204" pitchFamily="50" charset="-128"/>
            </a:rPr>
            <a:t>　改善はあったものの、類似団体平均と比べても財政構造の弾力性に乏しく、依然として財政の硬直化した状態が続いていることから、財政健全化に向けた取り組みを着実に実施し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69004</xdr:rowOff>
    </xdr:to>
    <xdr:cxnSp macro="">
      <xdr:nvCxnSpPr>
        <xdr:cNvPr id="132" name="直線コネクタ 131"/>
        <xdr:cNvCxnSpPr/>
      </xdr:nvCxnSpPr>
      <xdr:spPr>
        <a:xfrm flipV="1">
          <a:off x="4114800" y="110604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69004</xdr:rowOff>
    </xdr:to>
    <xdr:cxnSp macro="">
      <xdr:nvCxnSpPr>
        <xdr:cNvPr id="135" name="直線コネクタ 134"/>
        <xdr:cNvCxnSpPr/>
      </xdr:nvCxnSpPr>
      <xdr:spPr>
        <a:xfrm>
          <a:off x="3225800" y="1089152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8" name="直線コネクタ 137"/>
        <xdr:cNvCxnSpPr/>
      </xdr:nvCxnSpPr>
      <xdr:spPr>
        <a:xfrm>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165100</xdr:rowOff>
    </xdr:to>
    <xdr:cxnSp macro="">
      <xdr:nvCxnSpPr>
        <xdr:cNvPr id="141" name="直線コネクタ 140"/>
        <xdr:cNvCxnSpPr/>
      </xdr:nvCxnSpPr>
      <xdr:spPr>
        <a:xfrm>
          <a:off x="1447800" y="1061000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1" name="楕円 150"/>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2"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は、全国平均、東京都平均ともに下回る１２６，５３５円となったが、類似団体平均を上回る結果となった。数値自体はほぼ横ばいだったが、平成２８年度から国立市の属する類似団体区分が変わったことにより平均を上回ることになった。 </a:t>
          </a:r>
        </a:p>
        <a:p>
          <a:r>
            <a:rPr kumimoji="1" lang="ja-JP" altLang="en-US" sz="1200">
              <a:latin typeface="ＭＳ Ｐゴシック" panose="020B0600070205080204" pitchFamily="50" charset="-128"/>
              <a:ea typeface="ＭＳ Ｐゴシック" panose="020B0600070205080204" pitchFamily="50" charset="-128"/>
            </a:rPr>
            <a:t>　個別に見た場合、人口１人当たり物件費及び維持補修費は類似団体平均とほぼ同じか下回るのに対し、人件費は類似団体平均を上回っている。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その他非常勤職員について、当市では会計年度任用職員がこれにあたるが、類似団体平均に対してと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49264</xdr:rowOff>
    </xdr:from>
    <xdr:to>
      <xdr:col>23</xdr:col>
      <xdr:colOff>133350</xdr:colOff>
      <xdr:row>82</xdr:row>
      <xdr:rowOff>141664</xdr:rowOff>
    </xdr:to>
    <xdr:cxnSp macro="">
      <xdr:nvCxnSpPr>
        <xdr:cNvPr id="197" name="直線コネクタ 196"/>
        <xdr:cNvCxnSpPr/>
      </xdr:nvCxnSpPr>
      <xdr:spPr>
        <a:xfrm>
          <a:off x="4114800" y="14108164"/>
          <a:ext cx="838200" cy="9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162440</xdr:rowOff>
    </xdr:from>
    <xdr:to>
      <xdr:col>19</xdr:col>
      <xdr:colOff>133350</xdr:colOff>
      <xdr:row>82</xdr:row>
      <xdr:rowOff>49264</xdr:rowOff>
    </xdr:to>
    <xdr:cxnSp macro="">
      <xdr:nvCxnSpPr>
        <xdr:cNvPr id="200" name="直線コネクタ 199"/>
        <xdr:cNvCxnSpPr/>
      </xdr:nvCxnSpPr>
      <xdr:spPr>
        <a:xfrm>
          <a:off x="3225800" y="14049890"/>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162440</xdr:rowOff>
    </xdr:from>
    <xdr:to>
      <xdr:col>15</xdr:col>
      <xdr:colOff>82550</xdr:colOff>
      <xdr:row>81</xdr:row>
      <xdr:rowOff>169075</xdr:rowOff>
    </xdr:to>
    <xdr:cxnSp macro="">
      <xdr:nvCxnSpPr>
        <xdr:cNvPr id="203" name="直線コネクタ 202"/>
        <xdr:cNvCxnSpPr/>
      </xdr:nvCxnSpPr>
      <xdr:spPr>
        <a:xfrm flipV="1">
          <a:off x="2336800" y="1404989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103442</xdr:rowOff>
    </xdr:from>
    <xdr:to>
      <xdr:col>11</xdr:col>
      <xdr:colOff>31750</xdr:colOff>
      <xdr:row>81</xdr:row>
      <xdr:rowOff>169075</xdr:rowOff>
    </xdr:to>
    <xdr:cxnSp macro="">
      <xdr:nvCxnSpPr>
        <xdr:cNvPr id="206" name="直線コネクタ 205"/>
        <xdr:cNvCxnSpPr/>
      </xdr:nvCxnSpPr>
      <xdr:spPr>
        <a:xfrm>
          <a:off x="1447800" y="13990892"/>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90864</xdr:rowOff>
    </xdr:from>
    <xdr:to>
      <xdr:col>23</xdr:col>
      <xdr:colOff>184150</xdr:colOff>
      <xdr:row>83</xdr:row>
      <xdr:rowOff>21014</xdr:rowOff>
    </xdr:to>
    <xdr:sp macro="" textlink="">
      <xdr:nvSpPr>
        <xdr:cNvPr id="216" name="楕円 215"/>
        <xdr:cNvSpPr/>
      </xdr:nvSpPr>
      <xdr:spPr>
        <a:xfrm>
          <a:off x="4902200" y="141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62941</xdr:rowOff>
    </xdr:from>
    <xdr:ext cx="762000" cy="259045"/>
    <xdr:sp macro="" textlink="">
      <xdr:nvSpPr>
        <xdr:cNvPr id="217" name="人件費・物件費等の状況該当値テキスト"/>
        <xdr:cNvSpPr txBox="1"/>
      </xdr:nvSpPr>
      <xdr:spPr>
        <a:xfrm>
          <a:off x="5041900" y="141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169914</xdr:rowOff>
    </xdr:from>
    <xdr:to>
      <xdr:col>19</xdr:col>
      <xdr:colOff>184150</xdr:colOff>
      <xdr:row>82</xdr:row>
      <xdr:rowOff>100064</xdr:rowOff>
    </xdr:to>
    <xdr:sp macro="" textlink="">
      <xdr:nvSpPr>
        <xdr:cNvPr id="218" name="楕円 217"/>
        <xdr:cNvSpPr/>
      </xdr:nvSpPr>
      <xdr:spPr>
        <a:xfrm>
          <a:off x="4064000" y="140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84841</xdr:rowOff>
    </xdr:from>
    <xdr:ext cx="736600" cy="259045"/>
    <xdr:sp macro="" textlink="">
      <xdr:nvSpPr>
        <xdr:cNvPr id="219" name="テキスト ボックス 218"/>
        <xdr:cNvSpPr txBox="1"/>
      </xdr:nvSpPr>
      <xdr:spPr>
        <a:xfrm>
          <a:off x="3733800" y="1414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111640</xdr:rowOff>
    </xdr:from>
    <xdr:to>
      <xdr:col>15</xdr:col>
      <xdr:colOff>133350</xdr:colOff>
      <xdr:row>82</xdr:row>
      <xdr:rowOff>41790</xdr:rowOff>
    </xdr:to>
    <xdr:sp macro="" textlink="">
      <xdr:nvSpPr>
        <xdr:cNvPr id="220" name="楕円 219"/>
        <xdr:cNvSpPr/>
      </xdr:nvSpPr>
      <xdr:spPr>
        <a:xfrm>
          <a:off x="3175000" y="139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26567</xdr:rowOff>
    </xdr:from>
    <xdr:ext cx="762000" cy="259045"/>
    <xdr:sp macro="" textlink="">
      <xdr:nvSpPr>
        <xdr:cNvPr id="221" name="テキスト ボックス 220"/>
        <xdr:cNvSpPr txBox="1"/>
      </xdr:nvSpPr>
      <xdr:spPr>
        <a:xfrm>
          <a:off x="2844800" y="140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118275</xdr:rowOff>
    </xdr:from>
    <xdr:to>
      <xdr:col>11</xdr:col>
      <xdr:colOff>82550</xdr:colOff>
      <xdr:row>82</xdr:row>
      <xdr:rowOff>48425</xdr:rowOff>
    </xdr:to>
    <xdr:sp macro="" textlink="">
      <xdr:nvSpPr>
        <xdr:cNvPr id="222" name="楕円 221"/>
        <xdr:cNvSpPr/>
      </xdr:nvSpPr>
      <xdr:spPr>
        <a:xfrm>
          <a:off x="2286000" y="140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33202</xdr:rowOff>
    </xdr:from>
    <xdr:ext cx="762000" cy="259045"/>
    <xdr:sp macro="" textlink="">
      <xdr:nvSpPr>
        <xdr:cNvPr id="223" name="テキスト ボックス 222"/>
        <xdr:cNvSpPr txBox="1"/>
      </xdr:nvSpPr>
      <xdr:spPr>
        <a:xfrm>
          <a:off x="1955800" y="1409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52642</xdr:rowOff>
    </xdr:from>
    <xdr:to>
      <xdr:col>7</xdr:col>
      <xdr:colOff>31750</xdr:colOff>
      <xdr:row>81</xdr:row>
      <xdr:rowOff>154242</xdr:rowOff>
    </xdr:to>
    <xdr:sp macro="" textlink="">
      <xdr:nvSpPr>
        <xdr:cNvPr id="224" name="楕円 223"/>
        <xdr:cNvSpPr/>
      </xdr:nvSpPr>
      <xdr:spPr>
        <a:xfrm>
          <a:off x="1397000" y="139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139019</xdr:rowOff>
    </xdr:from>
    <xdr:ext cx="762000" cy="259045"/>
    <xdr:sp macro="" textlink="">
      <xdr:nvSpPr>
        <xdr:cNvPr id="225" name="テキスト ボックス 224"/>
        <xdr:cNvSpPr txBox="1"/>
      </xdr:nvSpPr>
      <xdr:spPr>
        <a:xfrm>
          <a:off x="1066800" y="1402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年度より東京都の給料表に移行し、これまでも東京都人事委員会勧告に基づき、給与水準の見直しを実施している。</a:t>
          </a:r>
        </a:p>
        <a:p>
          <a:r>
            <a:rPr kumimoji="1" lang="ja-JP" altLang="en-US" sz="1300">
              <a:latin typeface="ＭＳ Ｐゴシック" panose="020B0600070205080204" pitchFamily="50" charset="-128"/>
              <a:ea typeface="ＭＳ Ｐゴシック" panose="020B0600070205080204" pitchFamily="50" charset="-128"/>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155121</xdr:rowOff>
    </xdr:to>
    <xdr:cxnSp macro="">
      <xdr:nvCxnSpPr>
        <xdr:cNvPr id="261" name="直線コネクタ 260"/>
        <xdr:cNvCxnSpPr/>
      </xdr:nvCxnSpPr>
      <xdr:spPr>
        <a:xfrm flipV="1">
          <a:off x="16179800" y="151565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88</xdr:row>
      <xdr:rowOff>155121</xdr:rowOff>
    </xdr:to>
    <xdr:cxnSp macro="">
      <xdr:nvCxnSpPr>
        <xdr:cNvPr id="264" name="直線コネクタ 263"/>
        <xdr:cNvCxnSpPr/>
      </xdr:nvCxnSpPr>
      <xdr:spPr>
        <a:xfrm>
          <a:off x="15290800" y="152427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155121</xdr:rowOff>
    </xdr:to>
    <xdr:cxnSp macro="">
      <xdr:nvCxnSpPr>
        <xdr:cNvPr id="267" name="直線コネクタ 266"/>
        <xdr:cNvCxnSpPr/>
      </xdr:nvCxnSpPr>
      <xdr:spPr>
        <a:xfrm>
          <a:off x="14401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121557</xdr:rowOff>
    </xdr:to>
    <xdr:cxnSp macro="">
      <xdr:nvCxnSpPr>
        <xdr:cNvPr id="270" name="直線コネクタ 269"/>
        <xdr:cNvCxnSpPr/>
      </xdr:nvCxnSpPr>
      <xdr:spPr>
        <a:xfrm flipV="1">
          <a:off x="13512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毎年度見直しを行っている定員管理計画に基づいて職員数を管理してきた結果、類似団体平均、東京都平均を下回る結果となっている。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79693</xdr:rowOff>
    </xdr:to>
    <xdr:cxnSp macro="">
      <xdr:nvCxnSpPr>
        <xdr:cNvPr id="324" name="直線コネクタ 323"/>
        <xdr:cNvCxnSpPr/>
      </xdr:nvCxnSpPr>
      <xdr:spPr>
        <a:xfrm>
          <a:off x="16179800" y="1034457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57573</xdr:rowOff>
    </xdr:to>
    <xdr:cxnSp macro="">
      <xdr:nvCxnSpPr>
        <xdr:cNvPr id="327" name="直線コネクタ 326"/>
        <xdr:cNvCxnSpPr/>
      </xdr:nvCxnSpPr>
      <xdr:spPr>
        <a:xfrm>
          <a:off x="15290800" y="103425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81704</xdr:rowOff>
    </xdr:to>
    <xdr:cxnSp macro="">
      <xdr:nvCxnSpPr>
        <xdr:cNvPr id="330" name="直線コネクタ 329"/>
        <xdr:cNvCxnSpPr/>
      </xdr:nvCxnSpPr>
      <xdr:spPr>
        <a:xfrm flipV="1">
          <a:off x="14401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81704</xdr:rowOff>
    </xdr:to>
    <xdr:cxnSp macro="">
      <xdr:nvCxnSpPr>
        <xdr:cNvPr id="333" name="直線コネクタ 332"/>
        <xdr:cNvCxnSpPr/>
      </xdr:nvCxnSpPr>
      <xdr:spPr>
        <a:xfrm>
          <a:off x="13512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43" name="楕円 342"/>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44"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5" name="楕円 344"/>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6" name="テキスト ボックス 345"/>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4763</xdr:rowOff>
    </xdr:from>
    <xdr:to>
      <xdr:col>73</xdr:col>
      <xdr:colOff>44450</xdr:colOff>
      <xdr:row>60</xdr:row>
      <xdr:rowOff>106363</xdr:rowOff>
    </xdr:to>
    <xdr:sp macro="" textlink="">
      <xdr:nvSpPr>
        <xdr:cNvPr id="347" name="楕円 346"/>
        <xdr:cNvSpPr/>
      </xdr:nvSpPr>
      <xdr:spPr>
        <a:xfrm>
          <a:off x="15240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48" name="テキスト ボックス 347"/>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9" name="楕円 348"/>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50" name="テキスト ボックス 349"/>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51" name="楕円 350"/>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2" name="テキスト ボックス 351"/>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令和２年度の実質公債費比率は０．０％と前年度より０．４ポイント悪化した。</a:t>
          </a:r>
        </a:p>
        <a:p>
          <a:r>
            <a:rPr kumimoji="1" lang="ja-JP" altLang="en-US" sz="1200">
              <a:latin typeface="ＭＳ Ｐゴシック" panose="020B0600070205080204" pitchFamily="50" charset="-128"/>
              <a:ea typeface="ＭＳ Ｐゴシック" panose="020B0600070205080204" pitchFamily="50" charset="-128"/>
            </a:rPr>
            <a:t>　個人市民税及び固定資産税の増等により、標準財政規模が増となった一方、制度上普通交付税で措置されるため控除される基準財政需要額算入公債費の減がそれを上回ったことなどにより、単年度ベースの指標が前年に比べ悪化したことから、３ヵ年平均も悪化した。また、国立駅周辺のまちづくりや、老朽化した公共施設の耐震化や建て替えなど、今後も多額の財政需要が見込まれている。適切に管理することを通じて、指数がこれ以上悪化しないように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5" name="直線コネクタ 384"/>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35560</xdr:rowOff>
    </xdr:to>
    <xdr:cxnSp macro="">
      <xdr:nvCxnSpPr>
        <xdr:cNvPr id="388" name="直線コネクタ 387"/>
        <xdr:cNvCxnSpPr/>
      </xdr:nvCxnSpPr>
      <xdr:spPr>
        <a:xfrm>
          <a:off x="15290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3387</xdr:rowOff>
    </xdr:to>
    <xdr:cxnSp macro="">
      <xdr:nvCxnSpPr>
        <xdr:cNvPr id="391" name="直線コネクタ 390"/>
        <xdr:cNvCxnSpPr/>
      </xdr:nvCxnSpPr>
      <xdr:spPr>
        <a:xfrm>
          <a:off x="14401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126577</xdr:rowOff>
    </xdr:to>
    <xdr:cxnSp macro="">
      <xdr:nvCxnSpPr>
        <xdr:cNvPr id="394" name="直線コネクタ 393"/>
        <xdr:cNvCxnSpPr/>
      </xdr:nvCxnSpPr>
      <xdr:spPr>
        <a:xfrm>
          <a:off x="13512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6" name="楕円 405"/>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7" name="テキスト ボックス 406"/>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8" name="楕円 407"/>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9" name="テキスト ボックス 408"/>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0" name="楕円 409"/>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1" name="テキスト ボックス 410"/>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3" name="テキスト ボックス 412"/>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引き続き０％となった。前年度に比べ地方債残高の減少などがあり将来負担額の減少があったことや、財政調整基金及び都市計画事業基金の積立等による充当可能基金の増などにより、算定上の比率（マイナス値）は若干改善した。</a:t>
          </a:r>
        </a:p>
        <a:p>
          <a:r>
            <a:rPr kumimoji="1" lang="ja-JP" altLang="en-US" sz="1300">
              <a:latin typeface="ＭＳ Ｐゴシック" panose="020B0600070205080204" pitchFamily="50" charset="-128"/>
              <a:ea typeface="ＭＳ Ｐゴシック" panose="020B0600070205080204" pitchFamily="50" charset="-128"/>
            </a:rPr>
            <a:t>　今後も将来負担比率を算定する際の項目ごとに債務残高を適切に管理し、後世への負担を少しでも軽減するよう新規事業の実施等についても精査を行い、財政の健全化を図っていく。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昨年度に比べ１．５ポイント上がり、依然として類似団体平均・全国平均・都平均を上回る水準となっている。令和２年度は、会計年度任用職員制度の移行や退職手当の増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また、標準財政規模に対する人件費の比率の比較において、類似団体と比べて会計年度任用職員の報酬が占める割合が高く、この部分に対しての対処が喫緊の課題となっている。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31750</xdr:rowOff>
    </xdr:to>
    <xdr:cxnSp macro="">
      <xdr:nvCxnSpPr>
        <xdr:cNvPr id="66" name="直線コネクタ 65"/>
        <xdr:cNvCxnSpPr/>
      </xdr:nvCxnSpPr>
      <xdr:spPr>
        <a:xfrm>
          <a:off x="3987800" y="660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142240</xdr:rowOff>
    </xdr:to>
    <xdr:cxnSp macro="">
      <xdr:nvCxnSpPr>
        <xdr:cNvPr id="69" name="直線コネクタ 68"/>
        <xdr:cNvCxnSpPr/>
      </xdr:nvCxnSpPr>
      <xdr:spPr>
        <a:xfrm flipV="1">
          <a:off x="3098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16510</xdr:rowOff>
    </xdr:to>
    <xdr:cxnSp macro="">
      <xdr:nvCxnSpPr>
        <xdr:cNvPr id="72" name="直線コネクタ 71"/>
        <xdr:cNvCxnSpPr/>
      </xdr:nvCxnSpPr>
      <xdr:spPr>
        <a:xfrm flipV="1">
          <a:off x="2209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39</xdr:row>
      <xdr:rowOff>16510</xdr:rowOff>
    </xdr:to>
    <xdr:cxnSp macro="">
      <xdr:nvCxnSpPr>
        <xdr:cNvPr id="75" name="直線コネクタ 74"/>
        <xdr:cNvCxnSpPr/>
      </xdr:nvCxnSpPr>
      <xdr:spPr>
        <a:xfrm>
          <a:off x="1320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令和２年度は、前年度に比べて１．１ポイント低い１６．６％となり、依然として類似団体平均よりも高い比率となっており、引き続き経費削減に努める必要がある。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88138</xdr:rowOff>
    </xdr:to>
    <xdr:cxnSp macro="">
      <xdr:nvCxnSpPr>
        <xdr:cNvPr id="125" name="直線コネクタ 124"/>
        <xdr:cNvCxnSpPr/>
      </xdr:nvCxnSpPr>
      <xdr:spPr>
        <a:xfrm flipV="1">
          <a:off x="15671800" y="2902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88138</xdr:rowOff>
    </xdr:to>
    <xdr:cxnSp macro="">
      <xdr:nvCxnSpPr>
        <xdr:cNvPr id="128" name="直線コネクタ 127"/>
        <xdr:cNvCxnSpPr/>
      </xdr:nvCxnSpPr>
      <xdr:spPr>
        <a:xfrm>
          <a:off x="14782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5842</xdr:rowOff>
    </xdr:to>
    <xdr:cxnSp macro="">
      <xdr:nvCxnSpPr>
        <xdr:cNvPr id="131" name="直線コネクタ 130"/>
        <xdr:cNvCxnSpPr/>
      </xdr:nvCxnSpPr>
      <xdr:spPr>
        <a:xfrm>
          <a:off x="13893800" y="2893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24130</xdr:rowOff>
    </xdr:to>
    <xdr:cxnSp macro="">
      <xdr:nvCxnSpPr>
        <xdr:cNvPr id="134" name="直線コネクタ 133"/>
        <xdr:cNvCxnSpPr/>
      </xdr:nvCxnSpPr>
      <xdr:spPr>
        <a:xfrm flipV="1">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143328</xdr:rowOff>
    </xdr:to>
    <xdr:cxnSp macro="">
      <xdr:nvCxnSpPr>
        <xdr:cNvPr id="188" name="直線コネクタ 187"/>
        <xdr:cNvCxnSpPr/>
      </xdr:nvCxnSpPr>
      <xdr:spPr>
        <a:xfrm flipV="1">
          <a:off x="3987800" y="101690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60</xdr:row>
      <xdr:rowOff>143328</xdr:rowOff>
    </xdr:to>
    <xdr:cxnSp macro="">
      <xdr:nvCxnSpPr>
        <xdr:cNvPr id="191" name="直線コネクタ 190"/>
        <xdr:cNvCxnSpPr/>
      </xdr:nvCxnSpPr>
      <xdr:spPr>
        <a:xfrm>
          <a:off x="3098800" y="10092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148772</xdr:rowOff>
    </xdr:to>
    <xdr:cxnSp macro="">
      <xdr:nvCxnSpPr>
        <xdr:cNvPr id="194" name="直線コネクタ 193"/>
        <xdr:cNvCxnSpPr/>
      </xdr:nvCxnSpPr>
      <xdr:spPr>
        <a:xfrm>
          <a:off x="2209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83457</xdr:rowOff>
    </xdr:to>
    <xdr:cxnSp macro="">
      <xdr:nvCxnSpPr>
        <xdr:cNvPr id="197" name="直線コネクタ 196"/>
        <xdr:cNvCxnSpPr/>
      </xdr:nvCxnSpPr>
      <xdr:spPr>
        <a:xfrm>
          <a:off x="1320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7" name="楕円 206"/>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8"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9" name="楕円 208"/>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0" name="テキスト ボックス 209"/>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1" name="楕円 210"/>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2" name="テキスト ボックス 211"/>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5" name="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は、前年度に比べて６．０ポイント低い１１．３％となり、類似団体平均や東京都平均を下回った。改善理由としては、下水道事業が公営企業会計に移行したことに伴って、令和元年度まで下水道事業への繰出金としていた経費に相当するものを補助費等と分類するようになったことによる減などが挙げられる。</a:t>
          </a:r>
        </a:p>
        <a:p>
          <a:r>
            <a:rPr kumimoji="1" lang="ja-JP" altLang="en-US" sz="1100">
              <a:latin typeface="ＭＳ Ｐゴシック" panose="020B0600070205080204" pitchFamily="50" charset="-128"/>
              <a:ea typeface="ＭＳ Ｐゴシック" panose="020B0600070205080204" pitchFamily="50" charset="-128"/>
            </a:rPr>
            <a:t>　しかし、支出科目の変更による改善にすぎず、依然として国民健康保険特別会計への赤字繰出が大きく、実態として改善傾向にあるとは言えない。独立採算の原則からも、保険税の適正化を図り税収を主な財源とする一般財源の負担を減らしていかなければならな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61</xdr:row>
      <xdr:rowOff>57150</xdr:rowOff>
    </xdr:to>
    <xdr:cxnSp macro="">
      <xdr:nvCxnSpPr>
        <xdr:cNvPr id="249" name="直線コネクタ 248"/>
        <xdr:cNvCxnSpPr/>
      </xdr:nvCxnSpPr>
      <xdr:spPr>
        <a:xfrm flipV="1">
          <a:off x="15671800" y="97536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139700</xdr:rowOff>
    </xdr:from>
    <xdr:to>
      <xdr:col>78</xdr:col>
      <xdr:colOff>69850</xdr:colOff>
      <xdr:row>61</xdr:row>
      <xdr:rowOff>57150</xdr:rowOff>
    </xdr:to>
    <xdr:cxnSp macro="">
      <xdr:nvCxnSpPr>
        <xdr:cNvPr id="252" name="直線コネクタ 251"/>
        <xdr:cNvCxnSpPr/>
      </xdr:nvCxnSpPr>
      <xdr:spPr>
        <a:xfrm>
          <a:off x="14782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139700</xdr:rowOff>
    </xdr:to>
    <xdr:cxnSp macro="">
      <xdr:nvCxnSpPr>
        <xdr:cNvPr id="255" name="直線コネクタ 254"/>
        <xdr:cNvCxnSpPr/>
      </xdr:nvCxnSpPr>
      <xdr:spPr>
        <a:xfrm>
          <a:off x="13893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88900</xdr:rowOff>
    </xdr:to>
    <xdr:cxnSp macro="">
      <xdr:nvCxnSpPr>
        <xdr:cNvPr id="258" name="直線コネクタ 257"/>
        <xdr:cNvCxnSpPr/>
      </xdr:nvCxnSpPr>
      <xdr:spPr>
        <a:xfrm>
          <a:off x="13004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69"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2" name="楕円 271"/>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3" name="テキスト ボックス 272"/>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6" name="楕円 275"/>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7" name="テキスト ボックス 276"/>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前年度に比べて６．０ポイント高い１５．１％となり、類似団体平均や東京都平均を上回った。悪化理由としては、下水道事業が公営企業会計に移行したことに伴って、令和元年度まで下水道事業への繰出金としていた経費に相当するものを補助費等と分類するようになったことによる増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37</xdr:row>
      <xdr:rowOff>74422</xdr:rowOff>
    </xdr:to>
    <xdr:cxnSp macro="">
      <xdr:nvCxnSpPr>
        <xdr:cNvPr id="307" name="直線コネクタ 306"/>
        <xdr:cNvCxnSpPr/>
      </xdr:nvCxnSpPr>
      <xdr:spPr>
        <a:xfrm>
          <a:off x="15671800" y="614375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143002</xdr:rowOff>
    </xdr:to>
    <xdr:cxnSp macro="">
      <xdr:nvCxnSpPr>
        <xdr:cNvPr id="310" name="直線コネクタ 309"/>
        <xdr:cNvCxnSpPr/>
      </xdr:nvCxnSpPr>
      <xdr:spPr>
        <a:xfrm>
          <a:off x="14782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129286</xdr:rowOff>
    </xdr:to>
    <xdr:cxnSp macro="">
      <xdr:nvCxnSpPr>
        <xdr:cNvPr id="313" name="直線コネクタ 312"/>
        <xdr:cNvCxnSpPr/>
      </xdr:nvCxnSpPr>
      <xdr:spPr>
        <a:xfrm>
          <a:off x="13893800" y="6098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16" name="直線コネクタ 315"/>
        <xdr:cNvCxnSpPr/>
      </xdr:nvCxnSpPr>
      <xdr:spPr>
        <a:xfrm flipV="1">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0" name="楕円 329"/>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1" name="テキスト ボックス 330"/>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令和２年度は臨時財政対策債を発行せず、また過去の市債の元利償還が進んだが、新たに借り入れた起債の償還が始まったため、公債費は９．８％と前年度に比べて０．１ポイント増加した。</a:t>
          </a:r>
        </a:p>
        <a:p>
          <a:r>
            <a:rPr kumimoji="1" lang="ja-JP" altLang="en-US" sz="13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3556</xdr:rowOff>
    </xdr:to>
    <xdr:cxnSp macro="">
      <xdr:nvCxnSpPr>
        <xdr:cNvPr id="365" name="直線コネクタ 364"/>
        <xdr:cNvCxnSpPr/>
      </xdr:nvCxnSpPr>
      <xdr:spPr>
        <a:xfrm>
          <a:off x="3987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12700</xdr:rowOff>
    </xdr:to>
    <xdr:cxnSp macro="">
      <xdr:nvCxnSpPr>
        <xdr:cNvPr id="368" name="直線コネクタ 367"/>
        <xdr:cNvCxnSpPr/>
      </xdr:nvCxnSpPr>
      <xdr:spPr>
        <a:xfrm flipV="1">
          <a:off x="3098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21844</xdr:rowOff>
    </xdr:to>
    <xdr:cxnSp macro="">
      <xdr:nvCxnSpPr>
        <xdr:cNvPr id="371" name="直線コネクタ 370"/>
        <xdr:cNvCxnSpPr/>
      </xdr:nvCxnSpPr>
      <xdr:spPr>
        <a:xfrm flipV="1">
          <a:off x="2209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21844</xdr:rowOff>
    </xdr:to>
    <xdr:cxnSp macro="">
      <xdr:nvCxnSpPr>
        <xdr:cNvPr id="374" name="直線コネクタ 373"/>
        <xdr:cNvCxnSpPr/>
      </xdr:nvCxnSpPr>
      <xdr:spPr>
        <a:xfrm>
          <a:off x="1320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4" name="楕円 383"/>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5"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6" name="楕円 385"/>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7" name="テキスト ボックス 386"/>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8" name="楕円 387"/>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9" name="テキスト ボックス 388"/>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８８．５％と類似団体平均に比べ高止まりをしている。公債費の占める割合自体が低いこともあるが、類似団体と比較する中で見えてくる国立市の特徴として、扶助費と他会計への繰出金等に係る経常収支比率が高いことが挙げられる。扶助費の中でも社会福祉費が特に高い水準にあり、障害者福祉に係る経費が主な内容である。また繰出金等については、国民健康保険特別会計等への赤字繰出しや、下水道事業会計への公債費にかかる補助費等の高止まりが主な要因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1270</xdr:rowOff>
    </xdr:from>
    <xdr:to>
      <xdr:col>82</xdr:col>
      <xdr:colOff>107950</xdr:colOff>
      <xdr:row>81</xdr:row>
      <xdr:rowOff>92711</xdr:rowOff>
    </xdr:to>
    <xdr:cxnSp macro="">
      <xdr:nvCxnSpPr>
        <xdr:cNvPr id="424" name="直線コネクタ 423"/>
        <xdr:cNvCxnSpPr/>
      </xdr:nvCxnSpPr>
      <xdr:spPr>
        <a:xfrm flipV="1">
          <a:off x="15671800" y="138887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81</xdr:row>
      <xdr:rowOff>92711</xdr:rowOff>
    </xdr:to>
    <xdr:cxnSp macro="">
      <xdr:nvCxnSpPr>
        <xdr:cNvPr id="427" name="直線コネクタ 426"/>
        <xdr:cNvCxnSpPr/>
      </xdr:nvCxnSpPr>
      <xdr:spPr>
        <a:xfrm>
          <a:off x="14782800" y="13783563"/>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67563</xdr:rowOff>
    </xdr:to>
    <xdr:cxnSp macro="">
      <xdr:nvCxnSpPr>
        <xdr:cNvPr id="430" name="直線コネクタ 429"/>
        <xdr:cNvCxnSpPr/>
      </xdr:nvCxnSpPr>
      <xdr:spPr>
        <a:xfrm>
          <a:off x="13893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3556</xdr:rowOff>
    </xdr:to>
    <xdr:cxnSp macro="">
      <xdr:nvCxnSpPr>
        <xdr:cNvPr id="433" name="直線コネクタ 432"/>
        <xdr:cNvCxnSpPr/>
      </xdr:nvCxnSpPr>
      <xdr:spPr>
        <a:xfrm>
          <a:off x="13004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3" name="楕円 442"/>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30497</xdr:rowOff>
    </xdr:from>
    <xdr:ext cx="762000" cy="259045"/>
    <xdr:sp macro="" textlink="">
      <xdr:nvSpPr>
        <xdr:cNvPr id="444" name="公債費以外該当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41911</xdr:rowOff>
    </xdr:from>
    <xdr:to>
      <xdr:col>78</xdr:col>
      <xdr:colOff>120650</xdr:colOff>
      <xdr:row>81</xdr:row>
      <xdr:rowOff>143511</xdr:rowOff>
    </xdr:to>
    <xdr:sp macro="" textlink="">
      <xdr:nvSpPr>
        <xdr:cNvPr id="445" name="楕円 444"/>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128288</xdr:rowOff>
    </xdr:from>
    <xdr:ext cx="736600" cy="259045"/>
    <xdr:sp macro="" textlink="">
      <xdr:nvSpPr>
        <xdr:cNvPr id="446" name="テキスト ボックス 445"/>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7" name="楕円 446"/>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48" name="テキスト ボックス 447"/>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49" name="楕円 448"/>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0" name="テキスト ボックス 449"/>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1" name="楕円 450"/>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2" name="テキスト ボックス 451"/>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90443</xdr:rowOff>
    </xdr:from>
    <xdr:to>
      <xdr:col>29</xdr:col>
      <xdr:colOff>127000</xdr:colOff>
      <xdr:row>16</xdr:row>
      <xdr:rowOff>149098</xdr:rowOff>
    </xdr:to>
    <xdr:cxnSp macro="">
      <xdr:nvCxnSpPr>
        <xdr:cNvPr id="50" name="直線コネクタ 49"/>
        <xdr:cNvCxnSpPr/>
      </xdr:nvCxnSpPr>
      <xdr:spPr bwMode="auto">
        <a:xfrm flipV="1">
          <a:off x="5003800" y="2881268"/>
          <a:ext cx="647700" cy="5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149098</xdr:rowOff>
    </xdr:from>
    <xdr:to>
      <xdr:col>26</xdr:col>
      <xdr:colOff>50800</xdr:colOff>
      <xdr:row>16</xdr:row>
      <xdr:rowOff>151060</xdr:rowOff>
    </xdr:to>
    <xdr:cxnSp macro="">
      <xdr:nvCxnSpPr>
        <xdr:cNvPr id="53" name="直線コネクタ 52"/>
        <xdr:cNvCxnSpPr/>
      </xdr:nvCxnSpPr>
      <xdr:spPr bwMode="auto">
        <a:xfrm flipV="1">
          <a:off x="4305300" y="2939923"/>
          <a:ext cx="6985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151060</xdr:rowOff>
    </xdr:from>
    <xdr:to>
      <xdr:col>22</xdr:col>
      <xdr:colOff>114300</xdr:colOff>
      <xdr:row>16</xdr:row>
      <xdr:rowOff>168053</xdr:rowOff>
    </xdr:to>
    <xdr:cxnSp macro="">
      <xdr:nvCxnSpPr>
        <xdr:cNvPr id="56" name="直線コネクタ 55"/>
        <xdr:cNvCxnSpPr/>
      </xdr:nvCxnSpPr>
      <xdr:spPr bwMode="auto">
        <a:xfrm flipV="1">
          <a:off x="3606800" y="2941885"/>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168053</xdr:rowOff>
    </xdr:from>
    <xdr:to>
      <xdr:col>18</xdr:col>
      <xdr:colOff>177800</xdr:colOff>
      <xdr:row>17</xdr:row>
      <xdr:rowOff>27540</xdr:rowOff>
    </xdr:to>
    <xdr:cxnSp macro="">
      <xdr:nvCxnSpPr>
        <xdr:cNvPr id="59" name="直線コネクタ 58"/>
        <xdr:cNvCxnSpPr/>
      </xdr:nvCxnSpPr>
      <xdr:spPr bwMode="auto">
        <a:xfrm flipV="1">
          <a:off x="29083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39643</xdr:rowOff>
    </xdr:from>
    <xdr:to>
      <xdr:col>29</xdr:col>
      <xdr:colOff>177800</xdr:colOff>
      <xdr:row>16</xdr:row>
      <xdr:rowOff>141243</xdr:rowOff>
    </xdr:to>
    <xdr:sp macro="" textlink="">
      <xdr:nvSpPr>
        <xdr:cNvPr id="69" name="楕円 68"/>
        <xdr:cNvSpPr/>
      </xdr:nvSpPr>
      <xdr:spPr bwMode="auto">
        <a:xfrm>
          <a:off x="5600700" y="283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56170</xdr:rowOff>
    </xdr:from>
    <xdr:ext cx="762000" cy="259045"/>
    <xdr:sp macro="" textlink="">
      <xdr:nvSpPr>
        <xdr:cNvPr id="70" name="人口1人当たり決算額の推移該当値テキスト130"/>
        <xdr:cNvSpPr txBox="1"/>
      </xdr:nvSpPr>
      <xdr:spPr>
        <a:xfrm>
          <a:off x="5740400" y="26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98298</xdr:rowOff>
    </xdr:from>
    <xdr:to>
      <xdr:col>26</xdr:col>
      <xdr:colOff>101600</xdr:colOff>
      <xdr:row>17</xdr:row>
      <xdr:rowOff>28448</xdr:rowOff>
    </xdr:to>
    <xdr:sp macro="" textlink="">
      <xdr:nvSpPr>
        <xdr:cNvPr id="71" name="楕円 70"/>
        <xdr:cNvSpPr/>
      </xdr:nvSpPr>
      <xdr:spPr bwMode="auto">
        <a:xfrm>
          <a:off x="4953000" y="28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38625</xdr:rowOff>
    </xdr:from>
    <xdr:ext cx="736600" cy="259045"/>
    <xdr:sp macro="" textlink="">
      <xdr:nvSpPr>
        <xdr:cNvPr id="72" name="テキスト ボックス 71"/>
        <xdr:cNvSpPr txBox="1"/>
      </xdr:nvSpPr>
      <xdr:spPr>
        <a:xfrm>
          <a:off x="4622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100260</xdr:rowOff>
    </xdr:from>
    <xdr:to>
      <xdr:col>22</xdr:col>
      <xdr:colOff>165100</xdr:colOff>
      <xdr:row>17</xdr:row>
      <xdr:rowOff>30410</xdr:rowOff>
    </xdr:to>
    <xdr:sp macro="" textlink="">
      <xdr:nvSpPr>
        <xdr:cNvPr id="73" name="楕円 72"/>
        <xdr:cNvSpPr/>
      </xdr:nvSpPr>
      <xdr:spPr bwMode="auto">
        <a:xfrm>
          <a:off x="42545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40587</xdr:rowOff>
    </xdr:from>
    <xdr:ext cx="762000" cy="259045"/>
    <xdr:sp macro="" textlink="">
      <xdr:nvSpPr>
        <xdr:cNvPr id="74" name="テキスト ボックス 73"/>
        <xdr:cNvSpPr txBox="1"/>
      </xdr:nvSpPr>
      <xdr:spPr>
        <a:xfrm>
          <a:off x="3924300" y="26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117253</xdr:rowOff>
    </xdr:from>
    <xdr:to>
      <xdr:col>19</xdr:col>
      <xdr:colOff>38100</xdr:colOff>
      <xdr:row>17</xdr:row>
      <xdr:rowOff>47403</xdr:rowOff>
    </xdr:to>
    <xdr:sp macro="" textlink="">
      <xdr:nvSpPr>
        <xdr:cNvPr id="75" name="楕円 74"/>
        <xdr:cNvSpPr/>
      </xdr:nvSpPr>
      <xdr:spPr bwMode="auto">
        <a:xfrm>
          <a:off x="35560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57580</xdr:rowOff>
    </xdr:from>
    <xdr:ext cx="762000" cy="259045"/>
    <xdr:sp macro="" textlink="">
      <xdr:nvSpPr>
        <xdr:cNvPr id="76" name="テキスト ボックス 75"/>
        <xdr:cNvSpPr txBox="1"/>
      </xdr:nvSpPr>
      <xdr:spPr>
        <a:xfrm>
          <a:off x="3225800" y="26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148190</xdr:rowOff>
    </xdr:from>
    <xdr:to>
      <xdr:col>15</xdr:col>
      <xdr:colOff>101600</xdr:colOff>
      <xdr:row>17</xdr:row>
      <xdr:rowOff>78340</xdr:rowOff>
    </xdr:to>
    <xdr:sp macro="" textlink="">
      <xdr:nvSpPr>
        <xdr:cNvPr id="77" name="楕円 76"/>
        <xdr:cNvSpPr/>
      </xdr:nvSpPr>
      <xdr:spPr bwMode="auto">
        <a:xfrm>
          <a:off x="28575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88517</xdr:rowOff>
    </xdr:from>
    <xdr:ext cx="762000" cy="259045"/>
    <xdr:sp macro="" textlink="">
      <xdr:nvSpPr>
        <xdr:cNvPr id="78" name="テキスト ボックス 77"/>
        <xdr:cNvSpPr txBox="1"/>
      </xdr:nvSpPr>
      <xdr:spPr>
        <a:xfrm>
          <a:off x="25273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105315</xdr:rowOff>
    </xdr:from>
    <xdr:to>
      <xdr:col>29</xdr:col>
      <xdr:colOff>127000</xdr:colOff>
      <xdr:row>37</xdr:row>
      <xdr:rowOff>171806</xdr:rowOff>
    </xdr:to>
    <xdr:cxnSp macro="">
      <xdr:nvCxnSpPr>
        <xdr:cNvPr id="113" name="直線コネクタ 112"/>
        <xdr:cNvCxnSpPr/>
      </xdr:nvCxnSpPr>
      <xdr:spPr bwMode="auto">
        <a:xfrm flipV="1">
          <a:off x="5003800" y="7230015"/>
          <a:ext cx="6477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171806</xdr:rowOff>
    </xdr:from>
    <xdr:to>
      <xdr:col>26</xdr:col>
      <xdr:colOff>50800</xdr:colOff>
      <xdr:row>37</xdr:row>
      <xdr:rowOff>196266</xdr:rowOff>
    </xdr:to>
    <xdr:cxnSp macro="">
      <xdr:nvCxnSpPr>
        <xdr:cNvPr id="116" name="直線コネクタ 115"/>
        <xdr:cNvCxnSpPr/>
      </xdr:nvCxnSpPr>
      <xdr:spPr bwMode="auto">
        <a:xfrm flipV="1">
          <a:off x="43053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196266</xdr:rowOff>
    </xdr:from>
    <xdr:to>
      <xdr:col>22</xdr:col>
      <xdr:colOff>114300</xdr:colOff>
      <xdr:row>37</xdr:row>
      <xdr:rowOff>199041</xdr:rowOff>
    </xdr:to>
    <xdr:cxnSp macro="">
      <xdr:nvCxnSpPr>
        <xdr:cNvPr id="119" name="直線コネクタ 118"/>
        <xdr:cNvCxnSpPr/>
      </xdr:nvCxnSpPr>
      <xdr:spPr bwMode="auto">
        <a:xfrm flipV="1">
          <a:off x="36068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199041</xdr:rowOff>
    </xdr:from>
    <xdr:to>
      <xdr:col>18</xdr:col>
      <xdr:colOff>177800</xdr:colOff>
      <xdr:row>37</xdr:row>
      <xdr:rowOff>240810</xdr:rowOff>
    </xdr:to>
    <xdr:cxnSp macro="">
      <xdr:nvCxnSpPr>
        <xdr:cNvPr id="122" name="直線コネクタ 121"/>
        <xdr:cNvCxnSpPr/>
      </xdr:nvCxnSpPr>
      <xdr:spPr bwMode="auto">
        <a:xfrm flipV="1">
          <a:off x="29083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54515</xdr:rowOff>
    </xdr:from>
    <xdr:to>
      <xdr:col>29</xdr:col>
      <xdr:colOff>177800</xdr:colOff>
      <xdr:row>37</xdr:row>
      <xdr:rowOff>156115</xdr:rowOff>
    </xdr:to>
    <xdr:sp macro="" textlink="">
      <xdr:nvSpPr>
        <xdr:cNvPr id="132" name="楕円 131"/>
        <xdr:cNvSpPr/>
      </xdr:nvSpPr>
      <xdr:spPr bwMode="auto">
        <a:xfrm>
          <a:off x="56007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26592</xdr:rowOff>
    </xdr:from>
    <xdr:ext cx="762000" cy="259045"/>
    <xdr:sp macro="" textlink="">
      <xdr:nvSpPr>
        <xdr:cNvPr id="133" name="人口1人当たり決算額の推移該当値テキスト445"/>
        <xdr:cNvSpPr txBox="1"/>
      </xdr:nvSpPr>
      <xdr:spPr>
        <a:xfrm>
          <a:off x="5740400" y="71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121006</xdr:rowOff>
    </xdr:from>
    <xdr:to>
      <xdr:col>26</xdr:col>
      <xdr:colOff>101600</xdr:colOff>
      <xdr:row>37</xdr:row>
      <xdr:rowOff>222606</xdr:rowOff>
    </xdr:to>
    <xdr:sp macro="" textlink="">
      <xdr:nvSpPr>
        <xdr:cNvPr id="134" name="楕円 133"/>
        <xdr:cNvSpPr/>
      </xdr:nvSpPr>
      <xdr:spPr bwMode="auto">
        <a:xfrm>
          <a:off x="49530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207383</xdr:rowOff>
    </xdr:from>
    <xdr:ext cx="736600" cy="259045"/>
    <xdr:sp macro="" textlink="">
      <xdr:nvSpPr>
        <xdr:cNvPr id="135" name="テキスト ボックス 134"/>
        <xdr:cNvSpPr txBox="1"/>
      </xdr:nvSpPr>
      <xdr:spPr>
        <a:xfrm>
          <a:off x="4622800" y="733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145466</xdr:rowOff>
    </xdr:from>
    <xdr:to>
      <xdr:col>22</xdr:col>
      <xdr:colOff>165100</xdr:colOff>
      <xdr:row>37</xdr:row>
      <xdr:rowOff>247066</xdr:rowOff>
    </xdr:to>
    <xdr:sp macro="" textlink="">
      <xdr:nvSpPr>
        <xdr:cNvPr id="136" name="楕円 135"/>
        <xdr:cNvSpPr/>
      </xdr:nvSpPr>
      <xdr:spPr bwMode="auto">
        <a:xfrm>
          <a:off x="42545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231843</xdr:rowOff>
    </xdr:from>
    <xdr:ext cx="762000" cy="259045"/>
    <xdr:sp macro="" textlink="">
      <xdr:nvSpPr>
        <xdr:cNvPr id="137" name="テキスト ボックス 136"/>
        <xdr:cNvSpPr txBox="1"/>
      </xdr:nvSpPr>
      <xdr:spPr>
        <a:xfrm>
          <a:off x="39243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148241</xdr:rowOff>
    </xdr:from>
    <xdr:to>
      <xdr:col>19</xdr:col>
      <xdr:colOff>38100</xdr:colOff>
      <xdr:row>37</xdr:row>
      <xdr:rowOff>249841</xdr:rowOff>
    </xdr:to>
    <xdr:sp macro="" textlink="">
      <xdr:nvSpPr>
        <xdr:cNvPr id="138" name="楕円 137"/>
        <xdr:cNvSpPr/>
      </xdr:nvSpPr>
      <xdr:spPr bwMode="auto">
        <a:xfrm>
          <a:off x="35560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234618</xdr:rowOff>
    </xdr:from>
    <xdr:ext cx="762000" cy="259045"/>
    <xdr:sp macro="" textlink="">
      <xdr:nvSpPr>
        <xdr:cNvPr id="139" name="テキスト ボックス 138"/>
        <xdr:cNvSpPr txBox="1"/>
      </xdr:nvSpPr>
      <xdr:spPr>
        <a:xfrm>
          <a:off x="32258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190010</xdr:rowOff>
    </xdr:from>
    <xdr:to>
      <xdr:col>15</xdr:col>
      <xdr:colOff>101600</xdr:colOff>
      <xdr:row>37</xdr:row>
      <xdr:rowOff>291610</xdr:rowOff>
    </xdr:to>
    <xdr:sp macro="" textlink="">
      <xdr:nvSpPr>
        <xdr:cNvPr id="140" name="楕円 139"/>
        <xdr:cNvSpPr/>
      </xdr:nvSpPr>
      <xdr:spPr bwMode="auto">
        <a:xfrm>
          <a:off x="28575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276387</xdr:rowOff>
    </xdr:from>
    <xdr:ext cx="762000" cy="259045"/>
    <xdr:sp macro="" textlink="">
      <xdr:nvSpPr>
        <xdr:cNvPr id="141" name="テキスト ボックス 140"/>
        <xdr:cNvSpPr txBox="1"/>
      </xdr:nvSpPr>
      <xdr:spPr>
        <a:xfrm>
          <a:off x="25273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119050</xdr:rowOff>
    </xdr:from>
    <xdr:to>
      <xdr:col>24</xdr:col>
      <xdr:colOff>63500</xdr:colOff>
      <xdr:row>36</xdr:row>
      <xdr:rowOff>65615</xdr:rowOff>
    </xdr:to>
    <xdr:cxnSp macro="">
      <xdr:nvCxnSpPr>
        <xdr:cNvPr id="61" name="直線コネクタ 60"/>
        <xdr:cNvCxnSpPr/>
      </xdr:nvCxnSpPr>
      <xdr:spPr>
        <a:xfrm flipV="1">
          <a:off x="3797300" y="6119800"/>
          <a:ext cx="8382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37440</xdr:rowOff>
    </xdr:from>
    <xdr:to>
      <xdr:col>19</xdr:col>
      <xdr:colOff>177800</xdr:colOff>
      <xdr:row>36</xdr:row>
      <xdr:rowOff>65615</xdr:rowOff>
    </xdr:to>
    <xdr:cxnSp macro="">
      <xdr:nvCxnSpPr>
        <xdr:cNvPr id="64" name="直線コネクタ 63"/>
        <xdr:cNvCxnSpPr/>
      </xdr:nvCxnSpPr>
      <xdr:spPr>
        <a:xfrm>
          <a:off x="2908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17799</xdr:rowOff>
    </xdr:from>
    <xdr:to>
      <xdr:col>15</xdr:col>
      <xdr:colOff>50800</xdr:colOff>
      <xdr:row>36</xdr:row>
      <xdr:rowOff>37440</xdr:rowOff>
    </xdr:to>
    <xdr:cxnSp macro="">
      <xdr:nvCxnSpPr>
        <xdr:cNvPr id="67" name="直線コネクタ 66"/>
        <xdr:cNvCxnSpPr/>
      </xdr:nvCxnSpPr>
      <xdr:spPr>
        <a:xfrm>
          <a:off x="2019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17799</xdr:rowOff>
    </xdr:from>
    <xdr:to>
      <xdr:col>10</xdr:col>
      <xdr:colOff>114300</xdr:colOff>
      <xdr:row>36</xdr:row>
      <xdr:rowOff>83693</xdr:rowOff>
    </xdr:to>
    <xdr:cxnSp macro="">
      <xdr:nvCxnSpPr>
        <xdr:cNvPr id="70" name="直線コネクタ 69"/>
        <xdr:cNvCxnSpPr/>
      </xdr:nvCxnSpPr>
      <xdr:spPr>
        <a:xfrm flipV="1">
          <a:off x="1130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68250</xdr:rowOff>
    </xdr:from>
    <xdr:to>
      <xdr:col>24</xdr:col>
      <xdr:colOff>114300</xdr:colOff>
      <xdr:row>35</xdr:row>
      <xdr:rowOff>169850</xdr:rowOff>
    </xdr:to>
    <xdr:sp macro="" textlink="">
      <xdr:nvSpPr>
        <xdr:cNvPr id="80" name="楕円 79"/>
        <xdr:cNvSpPr/>
      </xdr:nvSpPr>
      <xdr:spPr>
        <a:xfrm>
          <a:off x="45847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91127</xdr:rowOff>
    </xdr:from>
    <xdr:ext cx="534377" cy="259045"/>
    <xdr:sp macro="" textlink="">
      <xdr:nvSpPr>
        <xdr:cNvPr id="81" name="人件費該当値テキスト"/>
        <xdr:cNvSpPr txBox="1"/>
      </xdr:nvSpPr>
      <xdr:spPr>
        <a:xfrm>
          <a:off x="4686300"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14815</xdr:rowOff>
    </xdr:from>
    <xdr:to>
      <xdr:col>20</xdr:col>
      <xdr:colOff>38100</xdr:colOff>
      <xdr:row>36</xdr:row>
      <xdr:rowOff>116415</xdr:rowOff>
    </xdr:to>
    <xdr:sp macro="" textlink="">
      <xdr:nvSpPr>
        <xdr:cNvPr id="82" name="楕円 81"/>
        <xdr:cNvSpPr/>
      </xdr:nvSpPr>
      <xdr:spPr>
        <a:xfrm>
          <a:off x="3746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132942</xdr:rowOff>
    </xdr:from>
    <xdr:ext cx="534377" cy="259045"/>
    <xdr:sp macro="" textlink="">
      <xdr:nvSpPr>
        <xdr:cNvPr id="83" name="テキスト ボックス 82"/>
        <xdr:cNvSpPr txBox="1"/>
      </xdr:nvSpPr>
      <xdr:spPr>
        <a:xfrm>
          <a:off x="3530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4" name="楕円 83"/>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104767</xdr:rowOff>
    </xdr:from>
    <xdr:ext cx="534377" cy="259045"/>
    <xdr:sp macro="" textlink="">
      <xdr:nvSpPr>
        <xdr:cNvPr id="85" name="テキスト ボックス 84"/>
        <xdr:cNvSpPr txBox="1"/>
      </xdr:nvSpPr>
      <xdr:spPr>
        <a:xfrm>
          <a:off x="2641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138449</xdr:rowOff>
    </xdr:from>
    <xdr:to>
      <xdr:col>10</xdr:col>
      <xdr:colOff>165100</xdr:colOff>
      <xdr:row>36</xdr:row>
      <xdr:rowOff>68599</xdr:rowOff>
    </xdr:to>
    <xdr:sp macro="" textlink="">
      <xdr:nvSpPr>
        <xdr:cNvPr id="86" name="楕円 85"/>
        <xdr:cNvSpPr/>
      </xdr:nvSpPr>
      <xdr:spPr>
        <a:xfrm>
          <a:off x="1968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85126</xdr:rowOff>
    </xdr:from>
    <xdr:ext cx="534377" cy="259045"/>
    <xdr:sp macro="" textlink="">
      <xdr:nvSpPr>
        <xdr:cNvPr id="87" name="テキスト ボックス 86"/>
        <xdr:cNvSpPr txBox="1"/>
      </xdr:nvSpPr>
      <xdr:spPr>
        <a:xfrm>
          <a:off x="1752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32893</xdr:rowOff>
    </xdr:from>
    <xdr:to>
      <xdr:col>6</xdr:col>
      <xdr:colOff>38100</xdr:colOff>
      <xdr:row>36</xdr:row>
      <xdr:rowOff>134493</xdr:rowOff>
    </xdr:to>
    <xdr:sp macro="" textlink="">
      <xdr:nvSpPr>
        <xdr:cNvPr id="88" name="楕円 87"/>
        <xdr:cNvSpPr/>
      </xdr:nvSpPr>
      <xdr:spPr>
        <a:xfrm>
          <a:off x="1079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151020</xdr:rowOff>
    </xdr:from>
    <xdr:ext cx="534377" cy="259045"/>
    <xdr:sp macro="" textlink="">
      <xdr:nvSpPr>
        <xdr:cNvPr id="89" name="テキスト ボックス 88"/>
        <xdr:cNvSpPr txBox="1"/>
      </xdr:nvSpPr>
      <xdr:spPr>
        <a:xfrm>
          <a:off x="863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136294</xdr:rowOff>
    </xdr:from>
    <xdr:to>
      <xdr:col>24</xdr:col>
      <xdr:colOff>63500</xdr:colOff>
      <xdr:row>56</xdr:row>
      <xdr:rowOff>148204</xdr:rowOff>
    </xdr:to>
    <xdr:cxnSp macro="">
      <xdr:nvCxnSpPr>
        <xdr:cNvPr id="117" name="直線コネクタ 116"/>
        <xdr:cNvCxnSpPr/>
      </xdr:nvCxnSpPr>
      <xdr:spPr>
        <a:xfrm>
          <a:off x="3797300" y="9737494"/>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136294</xdr:rowOff>
    </xdr:from>
    <xdr:to>
      <xdr:col>19</xdr:col>
      <xdr:colOff>177800</xdr:colOff>
      <xdr:row>57</xdr:row>
      <xdr:rowOff>44808</xdr:rowOff>
    </xdr:to>
    <xdr:cxnSp macro="">
      <xdr:nvCxnSpPr>
        <xdr:cNvPr id="120" name="直線コネクタ 119"/>
        <xdr:cNvCxnSpPr/>
      </xdr:nvCxnSpPr>
      <xdr:spPr>
        <a:xfrm flipV="1">
          <a:off x="2908300" y="9737494"/>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18085</xdr:rowOff>
    </xdr:from>
    <xdr:to>
      <xdr:col>15</xdr:col>
      <xdr:colOff>50800</xdr:colOff>
      <xdr:row>57</xdr:row>
      <xdr:rowOff>44808</xdr:rowOff>
    </xdr:to>
    <xdr:cxnSp macro="">
      <xdr:nvCxnSpPr>
        <xdr:cNvPr id="123" name="直線コネクタ 122"/>
        <xdr:cNvCxnSpPr/>
      </xdr:nvCxnSpPr>
      <xdr:spPr>
        <a:xfrm>
          <a:off x="2019300" y="9790735"/>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18085</xdr:rowOff>
    </xdr:from>
    <xdr:to>
      <xdr:col>10</xdr:col>
      <xdr:colOff>114300</xdr:colOff>
      <xdr:row>57</xdr:row>
      <xdr:rowOff>72058</xdr:rowOff>
    </xdr:to>
    <xdr:cxnSp macro="">
      <xdr:nvCxnSpPr>
        <xdr:cNvPr id="126" name="直線コネクタ 125"/>
        <xdr:cNvCxnSpPr/>
      </xdr:nvCxnSpPr>
      <xdr:spPr>
        <a:xfrm flipV="1">
          <a:off x="1130300" y="9790735"/>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97404</xdr:rowOff>
    </xdr:from>
    <xdr:to>
      <xdr:col>24</xdr:col>
      <xdr:colOff>114300</xdr:colOff>
      <xdr:row>57</xdr:row>
      <xdr:rowOff>27554</xdr:rowOff>
    </xdr:to>
    <xdr:sp macro="" textlink="">
      <xdr:nvSpPr>
        <xdr:cNvPr id="136" name="楕円 135"/>
        <xdr:cNvSpPr/>
      </xdr:nvSpPr>
      <xdr:spPr>
        <a:xfrm>
          <a:off x="4584700" y="96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75831</xdr:rowOff>
    </xdr:from>
    <xdr:ext cx="534377" cy="259045"/>
    <xdr:sp macro="" textlink="">
      <xdr:nvSpPr>
        <xdr:cNvPr id="137" name="物件費該当値テキスト"/>
        <xdr:cNvSpPr txBox="1"/>
      </xdr:nvSpPr>
      <xdr:spPr>
        <a:xfrm>
          <a:off x="4686300" y="9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85494</xdr:rowOff>
    </xdr:from>
    <xdr:to>
      <xdr:col>20</xdr:col>
      <xdr:colOff>38100</xdr:colOff>
      <xdr:row>57</xdr:row>
      <xdr:rowOff>15644</xdr:rowOff>
    </xdr:to>
    <xdr:sp macro="" textlink="">
      <xdr:nvSpPr>
        <xdr:cNvPr id="138" name="楕円 137"/>
        <xdr:cNvSpPr/>
      </xdr:nvSpPr>
      <xdr:spPr>
        <a:xfrm>
          <a:off x="3746500" y="96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32171</xdr:rowOff>
    </xdr:from>
    <xdr:ext cx="534377" cy="259045"/>
    <xdr:sp macro="" textlink="">
      <xdr:nvSpPr>
        <xdr:cNvPr id="139" name="テキスト ボックス 138"/>
        <xdr:cNvSpPr txBox="1"/>
      </xdr:nvSpPr>
      <xdr:spPr>
        <a:xfrm>
          <a:off x="3530111" y="94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165458</xdr:rowOff>
    </xdr:from>
    <xdr:to>
      <xdr:col>15</xdr:col>
      <xdr:colOff>101600</xdr:colOff>
      <xdr:row>57</xdr:row>
      <xdr:rowOff>95608</xdr:rowOff>
    </xdr:to>
    <xdr:sp macro="" textlink="">
      <xdr:nvSpPr>
        <xdr:cNvPr id="140" name="楕円 139"/>
        <xdr:cNvSpPr/>
      </xdr:nvSpPr>
      <xdr:spPr>
        <a:xfrm>
          <a:off x="2857500" y="97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112135</xdr:rowOff>
    </xdr:from>
    <xdr:ext cx="534377" cy="259045"/>
    <xdr:sp macro="" textlink="">
      <xdr:nvSpPr>
        <xdr:cNvPr id="141" name="テキスト ボックス 140"/>
        <xdr:cNvSpPr txBox="1"/>
      </xdr:nvSpPr>
      <xdr:spPr>
        <a:xfrm>
          <a:off x="2641111" y="95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138735</xdr:rowOff>
    </xdr:from>
    <xdr:to>
      <xdr:col>10</xdr:col>
      <xdr:colOff>165100</xdr:colOff>
      <xdr:row>57</xdr:row>
      <xdr:rowOff>68885</xdr:rowOff>
    </xdr:to>
    <xdr:sp macro="" textlink="">
      <xdr:nvSpPr>
        <xdr:cNvPr id="142" name="楕円 141"/>
        <xdr:cNvSpPr/>
      </xdr:nvSpPr>
      <xdr:spPr>
        <a:xfrm>
          <a:off x="19685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85412</xdr:rowOff>
    </xdr:from>
    <xdr:ext cx="534377" cy="259045"/>
    <xdr:sp macro="" textlink="">
      <xdr:nvSpPr>
        <xdr:cNvPr id="143" name="テキスト ボックス 142"/>
        <xdr:cNvSpPr txBox="1"/>
      </xdr:nvSpPr>
      <xdr:spPr>
        <a:xfrm>
          <a:off x="1752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21258</xdr:rowOff>
    </xdr:from>
    <xdr:to>
      <xdr:col>6</xdr:col>
      <xdr:colOff>38100</xdr:colOff>
      <xdr:row>57</xdr:row>
      <xdr:rowOff>122858</xdr:rowOff>
    </xdr:to>
    <xdr:sp macro="" textlink="">
      <xdr:nvSpPr>
        <xdr:cNvPr id="144" name="楕円 143"/>
        <xdr:cNvSpPr/>
      </xdr:nvSpPr>
      <xdr:spPr>
        <a:xfrm>
          <a:off x="1079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139385</xdr:rowOff>
    </xdr:from>
    <xdr:ext cx="534377" cy="259045"/>
    <xdr:sp macro="" textlink="">
      <xdr:nvSpPr>
        <xdr:cNvPr id="145" name="テキスト ボックス 144"/>
        <xdr:cNvSpPr txBox="1"/>
      </xdr:nvSpPr>
      <xdr:spPr>
        <a:xfrm>
          <a:off x="863111" y="95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63440</xdr:rowOff>
    </xdr:from>
    <xdr:to>
      <xdr:col>24</xdr:col>
      <xdr:colOff>63500</xdr:colOff>
      <xdr:row>78</xdr:row>
      <xdr:rowOff>63622</xdr:rowOff>
    </xdr:to>
    <xdr:cxnSp macro="">
      <xdr:nvCxnSpPr>
        <xdr:cNvPr id="172" name="直線コネクタ 171"/>
        <xdr:cNvCxnSpPr/>
      </xdr:nvCxnSpPr>
      <xdr:spPr>
        <a:xfrm flipV="1">
          <a:off x="3797300" y="13436540"/>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55073</xdr:rowOff>
    </xdr:from>
    <xdr:to>
      <xdr:col>19</xdr:col>
      <xdr:colOff>177800</xdr:colOff>
      <xdr:row>78</xdr:row>
      <xdr:rowOff>63622</xdr:rowOff>
    </xdr:to>
    <xdr:cxnSp macro="">
      <xdr:nvCxnSpPr>
        <xdr:cNvPr id="175" name="直線コネクタ 174"/>
        <xdr:cNvCxnSpPr/>
      </xdr:nvCxnSpPr>
      <xdr:spPr>
        <a:xfrm>
          <a:off x="2908300" y="13428173"/>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55073</xdr:rowOff>
    </xdr:from>
    <xdr:to>
      <xdr:col>15</xdr:col>
      <xdr:colOff>50800</xdr:colOff>
      <xdr:row>78</xdr:row>
      <xdr:rowOff>58547</xdr:rowOff>
    </xdr:to>
    <xdr:cxnSp macro="">
      <xdr:nvCxnSpPr>
        <xdr:cNvPr id="178" name="直線コネクタ 177"/>
        <xdr:cNvCxnSpPr/>
      </xdr:nvCxnSpPr>
      <xdr:spPr>
        <a:xfrm flipV="1">
          <a:off x="2019300" y="1342817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58547</xdr:rowOff>
    </xdr:from>
    <xdr:to>
      <xdr:col>10</xdr:col>
      <xdr:colOff>114300</xdr:colOff>
      <xdr:row>78</xdr:row>
      <xdr:rowOff>58730</xdr:rowOff>
    </xdr:to>
    <xdr:cxnSp macro="">
      <xdr:nvCxnSpPr>
        <xdr:cNvPr id="181" name="直線コネクタ 180"/>
        <xdr:cNvCxnSpPr/>
      </xdr:nvCxnSpPr>
      <xdr:spPr>
        <a:xfrm flipV="1">
          <a:off x="1130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12640</xdr:rowOff>
    </xdr:from>
    <xdr:to>
      <xdr:col>24</xdr:col>
      <xdr:colOff>114300</xdr:colOff>
      <xdr:row>78</xdr:row>
      <xdr:rowOff>114240</xdr:rowOff>
    </xdr:to>
    <xdr:sp macro="" textlink="">
      <xdr:nvSpPr>
        <xdr:cNvPr id="191" name="楕円 190"/>
        <xdr:cNvSpPr/>
      </xdr:nvSpPr>
      <xdr:spPr>
        <a:xfrm>
          <a:off x="45847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99017</xdr:rowOff>
    </xdr:from>
    <xdr:ext cx="469744" cy="259045"/>
    <xdr:sp macro="" textlink="">
      <xdr:nvSpPr>
        <xdr:cNvPr id="192" name="維持補修費該当値テキスト"/>
        <xdr:cNvSpPr txBox="1"/>
      </xdr:nvSpPr>
      <xdr:spPr>
        <a:xfrm>
          <a:off x="4686300" y="133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12822</xdr:rowOff>
    </xdr:from>
    <xdr:to>
      <xdr:col>20</xdr:col>
      <xdr:colOff>38100</xdr:colOff>
      <xdr:row>78</xdr:row>
      <xdr:rowOff>114422</xdr:rowOff>
    </xdr:to>
    <xdr:sp macro="" textlink="">
      <xdr:nvSpPr>
        <xdr:cNvPr id="193" name="楕円 192"/>
        <xdr:cNvSpPr/>
      </xdr:nvSpPr>
      <xdr:spPr>
        <a:xfrm>
          <a:off x="3746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105549</xdr:rowOff>
    </xdr:from>
    <xdr:ext cx="469744" cy="259045"/>
    <xdr:sp macro="" textlink="">
      <xdr:nvSpPr>
        <xdr:cNvPr id="194" name="テキスト ボックス 193"/>
        <xdr:cNvSpPr txBox="1"/>
      </xdr:nvSpPr>
      <xdr:spPr>
        <a:xfrm>
          <a:off x="3562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4273</xdr:rowOff>
    </xdr:from>
    <xdr:to>
      <xdr:col>15</xdr:col>
      <xdr:colOff>101600</xdr:colOff>
      <xdr:row>78</xdr:row>
      <xdr:rowOff>105873</xdr:rowOff>
    </xdr:to>
    <xdr:sp macro="" textlink="">
      <xdr:nvSpPr>
        <xdr:cNvPr id="195" name="楕円 194"/>
        <xdr:cNvSpPr/>
      </xdr:nvSpPr>
      <xdr:spPr>
        <a:xfrm>
          <a:off x="28575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97000</xdr:rowOff>
    </xdr:from>
    <xdr:ext cx="469744" cy="259045"/>
    <xdr:sp macro="" textlink="">
      <xdr:nvSpPr>
        <xdr:cNvPr id="196" name="テキスト ボックス 195"/>
        <xdr:cNvSpPr txBox="1"/>
      </xdr:nvSpPr>
      <xdr:spPr>
        <a:xfrm>
          <a:off x="2673428" y="134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7747</xdr:rowOff>
    </xdr:from>
    <xdr:to>
      <xdr:col>10</xdr:col>
      <xdr:colOff>165100</xdr:colOff>
      <xdr:row>78</xdr:row>
      <xdr:rowOff>109347</xdr:rowOff>
    </xdr:to>
    <xdr:sp macro="" textlink="">
      <xdr:nvSpPr>
        <xdr:cNvPr id="197" name="楕円 196"/>
        <xdr:cNvSpPr/>
      </xdr:nvSpPr>
      <xdr:spPr>
        <a:xfrm>
          <a:off x="1968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100474</xdr:rowOff>
    </xdr:from>
    <xdr:ext cx="469744" cy="259045"/>
    <xdr:sp macro="" textlink="">
      <xdr:nvSpPr>
        <xdr:cNvPr id="198" name="テキスト ボックス 197"/>
        <xdr:cNvSpPr txBox="1"/>
      </xdr:nvSpPr>
      <xdr:spPr>
        <a:xfrm>
          <a:off x="1784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7930</xdr:rowOff>
    </xdr:from>
    <xdr:to>
      <xdr:col>6</xdr:col>
      <xdr:colOff>38100</xdr:colOff>
      <xdr:row>78</xdr:row>
      <xdr:rowOff>109530</xdr:rowOff>
    </xdr:to>
    <xdr:sp macro="" textlink="">
      <xdr:nvSpPr>
        <xdr:cNvPr id="199" name="楕円 198"/>
        <xdr:cNvSpPr/>
      </xdr:nvSpPr>
      <xdr:spPr>
        <a:xfrm>
          <a:off x="1079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100657</xdr:rowOff>
    </xdr:from>
    <xdr:ext cx="469744" cy="259045"/>
    <xdr:sp macro="" textlink="">
      <xdr:nvSpPr>
        <xdr:cNvPr id="200" name="テキスト ボックス 199"/>
        <xdr:cNvSpPr txBox="1"/>
      </xdr:nvSpPr>
      <xdr:spPr>
        <a:xfrm>
          <a:off x="895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125831</xdr:rowOff>
    </xdr:from>
    <xdr:to>
      <xdr:col>24</xdr:col>
      <xdr:colOff>63500</xdr:colOff>
      <xdr:row>94</xdr:row>
      <xdr:rowOff>58102</xdr:rowOff>
    </xdr:to>
    <xdr:cxnSp macro="">
      <xdr:nvCxnSpPr>
        <xdr:cNvPr id="230" name="直線コネクタ 229"/>
        <xdr:cNvCxnSpPr/>
      </xdr:nvCxnSpPr>
      <xdr:spPr>
        <a:xfrm flipV="1">
          <a:off x="3797300" y="16070681"/>
          <a:ext cx="8382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58102</xdr:rowOff>
    </xdr:from>
    <xdr:to>
      <xdr:col>19</xdr:col>
      <xdr:colOff>177800</xdr:colOff>
      <xdr:row>94</xdr:row>
      <xdr:rowOff>133604</xdr:rowOff>
    </xdr:to>
    <xdr:cxnSp macro="">
      <xdr:nvCxnSpPr>
        <xdr:cNvPr id="233" name="直線コネクタ 232"/>
        <xdr:cNvCxnSpPr/>
      </xdr:nvCxnSpPr>
      <xdr:spPr>
        <a:xfrm flipV="1">
          <a:off x="2908300" y="16174402"/>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133604</xdr:rowOff>
    </xdr:from>
    <xdr:to>
      <xdr:col>15</xdr:col>
      <xdr:colOff>50800</xdr:colOff>
      <xdr:row>94</xdr:row>
      <xdr:rowOff>149110</xdr:rowOff>
    </xdr:to>
    <xdr:cxnSp macro="">
      <xdr:nvCxnSpPr>
        <xdr:cNvPr id="236" name="直線コネクタ 235"/>
        <xdr:cNvCxnSpPr/>
      </xdr:nvCxnSpPr>
      <xdr:spPr>
        <a:xfrm flipV="1">
          <a:off x="2019300" y="16249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149110</xdr:rowOff>
    </xdr:from>
    <xdr:to>
      <xdr:col>10</xdr:col>
      <xdr:colOff>114300</xdr:colOff>
      <xdr:row>95</xdr:row>
      <xdr:rowOff>55194</xdr:rowOff>
    </xdr:to>
    <xdr:cxnSp macro="">
      <xdr:nvCxnSpPr>
        <xdr:cNvPr id="239" name="直線コネクタ 238"/>
        <xdr:cNvCxnSpPr/>
      </xdr:nvCxnSpPr>
      <xdr:spPr>
        <a:xfrm flipV="1">
          <a:off x="1130300" y="16265410"/>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75031</xdr:rowOff>
    </xdr:from>
    <xdr:to>
      <xdr:col>24</xdr:col>
      <xdr:colOff>114300</xdr:colOff>
      <xdr:row>94</xdr:row>
      <xdr:rowOff>5181</xdr:rowOff>
    </xdr:to>
    <xdr:sp macro="" textlink="">
      <xdr:nvSpPr>
        <xdr:cNvPr id="249" name="楕円 248"/>
        <xdr:cNvSpPr/>
      </xdr:nvSpPr>
      <xdr:spPr>
        <a:xfrm>
          <a:off x="4584700" y="1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97908</xdr:rowOff>
    </xdr:from>
    <xdr:ext cx="599010" cy="259045"/>
    <xdr:sp macro="" textlink="">
      <xdr:nvSpPr>
        <xdr:cNvPr id="250" name="扶助費該当値テキスト"/>
        <xdr:cNvSpPr txBox="1"/>
      </xdr:nvSpPr>
      <xdr:spPr>
        <a:xfrm>
          <a:off x="4686300" y="158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7302</xdr:rowOff>
    </xdr:from>
    <xdr:to>
      <xdr:col>20</xdr:col>
      <xdr:colOff>38100</xdr:colOff>
      <xdr:row>94</xdr:row>
      <xdr:rowOff>108902</xdr:rowOff>
    </xdr:to>
    <xdr:sp macro="" textlink="">
      <xdr:nvSpPr>
        <xdr:cNvPr id="251" name="楕円 250"/>
        <xdr:cNvSpPr/>
      </xdr:nvSpPr>
      <xdr:spPr>
        <a:xfrm>
          <a:off x="3746500" y="161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125429</xdr:rowOff>
    </xdr:from>
    <xdr:ext cx="599010" cy="259045"/>
    <xdr:sp macro="" textlink="">
      <xdr:nvSpPr>
        <xdr:cNvPr id="252" name="テキスト ボックス 251"/>
        <xdr:cNvSpPr txBox="1"/>
      </xdr:nvSpPr>
      <xdr:spPr>
        <a:xfrm>
          <a:off x="3497795" y="158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82804</xdr:rowOff>
    </xdr:from>
    <xdr:to>
      <xdr:col>15</xdr:col>
      <xdr:colOff>101600</xdr:colOff>
      <xdr:row>95</xdr:row>
      <xdr:rowOff>12954</xdr:rowOff>
    </xdr:to>
    <xdr:sp macro="" textlink="">
      <xdr:nvSpPr>
        <xdr:cNvPr id="253" name="楕円 252"/>
        <xdr:cNvSpPr/>
      </xdr:nvSpPr>
      <xdr:spPr>
        <a:xfrm>
          <a:off x="2857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29481</xdr:rowOff>
    </xdr:from>
    <xdr:ext cx="599010" cy="259045"/>
    <xdr:sp macro="" textlink="">
      <xdr:nvSpPr>
        <xdr:cNvPr id="254" name="テキスト ボックス 253"/>
        <xdr:cNvSpPr txBox="1"/>
      </xdr:nvSpPr>
      <xdr:spPr>
        <a:xfrm>
          <a:off x="2608795" y="159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98310</xdr:rowOff>
    </xdr:from>
    <xdr:to>
      <xdr:col>10</xdr:col>
      <xdr:colOff>165100</xdr:colOff>
      <xdr:row>95</xdr:row>
      <xdr:rowOff>28460</xdr:rowOff>
    </xdr:to>
    <xdr:sp macro="" textlink="">
      <xdr:nvSpPr>
        <xdr:cNvPr id="255" name="楕円 254"/>
        <xdr:cNvSpPr/>
      </xdr:nvSpPr>
      <xdr:spPr>
        <a:xfrm>
          <a:off x="1968500" y="16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44987</xdr:rowOff>
    </xdr:from>
    <xdr:ext cx="599010" cy="259045"/>
    <xdr:sp macro="" textlink="">
      <xdr:nvSpPr>
        <xdr:cNvPr id="256" name="テキスト ボックス 255"/>
        <xdr:cNvSpPr txBox="1"/>
      </xdr:nvSpPr>
      <xdr:spPr>
        <a:xfrm>
          <a:off x="1719795" y="1598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4394</xdr:rowOff>
    </xdr:from>
    <xdr:to>
      <xdr:col>6</xdr:col>
      <xdr:colOff>38100</xdr:colOff>
      <xdr:row>95</xdr:row>
      <xdr:rowOff>105994</xdr:rowOff>
    </xdr:to>
    <xdr:sp macro="" textlink="">
      <xdr:nvSpPr>
        <xdr:cNvPr id="257" name="楕円 256"/>
        <xdr:cNvSpPr/>
      </xdr:nvSpPr>
      <xdr:spPr>
        <a:xfrm>
          <a:off x="1079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122521</xdr:rowOff>
    </xdr:from>
    <xdr:ext cx="599010" cy="259045"/>
    <xdr:sp macro="" textlink="">
      <xdr:nvSpPr>
        <xdr:cNvPr id="258" name="テキスト ボックス 257"/>
        <xdr:cNvSpPr txBox="1"/>
      </xdr:nvSpPr>
      <xdr:spPr>
        <a:xfrm>
          <a:off x="830795" y="160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134653</xdr:rowOff>
    </xdr:from>
    <xdr:to>
      <xdr:col>55</xdr:col>
      <xdr:colOff>0</xdr:colOff>
      <xdr:row>37</xdr:row>
      <xdr:rowOff>128558</xdr:rowOff>
    </xdr:to>
    <xdr:cxnSp macro="">
      <xdr:nvCxnSpPr>
        <xdr:cNvPr id="285" name="直線コネクタ 284"/>
        <xdr:cNvCxnSpPr/>
      </xdr:nvCxnSpPr>
      <xdr:spPr>
        <a:xfrm flipV="1">
          <a:off x="9639300" y="5963953"/>
          <a:ext cx="838200" cy="5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128558</xdr:rowOff>
    </xdr:from>
    <xdr:to>
      <xdr:col>50</xdr:col>
      <xdr:colOff>114300</xdr:colOff>
      <xdr:row>37</xdr:row>
      <xdr:rowOff>135356</xdr:rowOff>
    </xdr:to>
    <xdr:cxnSp macro="">
      <xdr:nvCxnSpPr>
        <xdr:cNvPr id="288" name="直線コネクタ 287"/>
        <xdr:cNvCxnSpPr/>
      </xdr:nvCxnSpPr>
      <xdr:spPr>
        <a:xfrm flipV="1">
          <a:off x="8750300" y="6472208"/>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135356</xdr:rowOff>
    </xdr:from>
    <xdr:to>
      <xdr:col>45</xdr:col>
      <xdr:colOff>177800</xdr:colOff>
      <xdr:row>37</xdr:row>
      <xdr:rowOff>144766</xdr:rowOff>
    </xdr:to>
    <xdr:cxnSp macro="">
      <xdr:nvCxnSpPr>
        <xdr:cNvPr id="291" name="直線コネクタ 290"/>
        <xdr:cNvCxnSpPr/>
      </xdr:nvCxnSpPr>
      <xdr:spPr>
        <a:xfrm flipV="1">
          <a:off x="7861300" y="6479006"/>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144766</xdr:rowOff>
    </xdr:from>
    <xdr:to>
      <xdr:col>41</xdr:col>
      <xdr:colOff>50800</xdr:colOff>
      <xdr:row>37</xdr:row>
      <xdr:rowOff>150641</xdr:rowOff>
    </xdr:to>
    <xdr:cxnSp macro="">
      <xdr:nvCxnSpPr>
        <xdr:cNvPr id="294" name="直線コネクタ 293"/>
        <xdr:cNvCxnSpPr/>
      </xdr:nvCxnSpPr>
      <xdr:spPr>
        <a:xfrm flipV="1">
          <a:off x="6972300" y="6488416"/>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83853</xdr:rowOff>
    </xdr:from>
    <xdr:to>
      <xdr:col>55</xdr:col>
      <xdr:colOff>50800</xdr:colOff>
      <xdr:row>35</xdr:row>
      <xdr:rowOff>14003</xdr:rowOff>
    </xdr:to>
    <xdr:sp macro="" textlink="">
      <xdr:nvSpPr>
        <xdr:cNvPr id="304" name="楕円 303"/>
        <xdr:cNvSpPr/>
      </xdr:nvSpPr>
      <xdr:spPr>
        <a:xfrm>
          <a:off x="10426700" y="59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62280</xdr:rowOff>
    </xdr:from>
    <xdr:ext cx="599010" cy="259045"/>
    <xdr:sp macro="" textlink="">
      <xdr:nvSpPr>
        <xdr:cNvPr id="305" name="補助費等該当値テキスト"/>
        <xdr:cNvSpPr txBox="1"/>
      </xdr:nvSpPr>
      <xdr:spPr>
        <a:xfrm>
          <a:off x="10528300" y="5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77758</xdr:rowOff>
    </xdr:from>
    <xdr:to>
      <xdr:col>50</xdr:col>
      <xdr:colOff>165100</xdr:colOff>
      <xdr:row>38</xdr:row>
      <xdr:rowOff>7908</xdr:rowOff>
    </xdr:to>
    <xdr:sp macro="" textlink="">
      <xdr:nvSpPr>
        <xdr:cNvPr id="306" name="楕円 305"/>
        <xdr:cNvSpPr/>
      </xdr:nvSpPr>
      <xdr:spPr>
        <a:xfrm>
          <a:off x="9588500" y="6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170485</xdr:rowOff>
    </xdr:from>
    <xdr:ext cx="534377" cy="259045"/>
    <xdr:sp macro="" textlink="">
      <xdr:nvSpPr>
        <xdr:cNvPr id="307" name="テキスト ボックス 306"/>
        <xdr:cNvSpPr txBox="1"/>
      </xdr:nvSpPr>
      <xdr:spPr>
        <a:xfrm>
          <a:off x="9372111" y="65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84556</xdr:rowOff>
    </xdr:from>
    <xdr:to>
      <xdr:col>46</xdr:col>
      <xdr:colOff>38100</xdr:colOff>
      <xdr:row>38</xdr:row>
      <xdr:rowOff>14706</xdr:rowOff>
    </xdr:to>
    <xdr:sp macro="" textlink="">
      <xdr:nvSpPr>
        <xdr:cNvPr id="308" name="楕円 307"/>
        <xdr:cNvSpPr/>
      </xdr:nvSpPr>
      <xdr:spPr>
        <a:xfrm>
          <a:off x="8699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5834</xdr:rowOff>
    </xdr:from>
    <xdr:ext cx="534377" cy="259045"/>
    <xdr:sp macro="" textlink="">
      <xdr:nvSpPr>
        <xdr:cNvPr id="309" name="テキスト ボックス 308"/>
        <xdr:cNvSpPr txBox="1"/>
      </xdr:nvSpPr>
      <xdr:spPr>
        <a:xfrm>
          <a:off x="8483111" y="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93966</xdr:rowOff>
    </xdr:from>
    <xdr:to>
      <xdr:col>41</xdr:col>
      <xdr:colOff>101600</xdr:colOff>
      <xdr:row>38</xdr:row>
      <xdr:rowOff>24116</xdr:rowOff>
    </xdr:to>
    <xdr:sp macro="" textlink="">
      <xdr:nvSpPr>
        <xdr:cNvPr id="310" name="楕円 309"/>
        <xdr:cNvSpPr/>
      </xdr:nvSpPr>
      <xdr:spPr>
        <a:xfrm>
          <a:off x="7810500" y="64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15243</xdr:rowOff>
    </xdr:from>
    <xdr:ext cx="534377" cy="259045"/>
    <xdr:sp macro="" textlink="">
      <xdr:nvSpPr>
        <xdr:cNvPr id="311" name="テキスト ボックス 310"/>
        <xdr:cNvSpPr txBox="1"/>
      </xdr:nvSpPr>
      <xdr:spPr>
        <a:xfrm>
          <a:off x="7594111" y="65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99841</xdr:rowOff>
    </xdr:from>
    <xdr:to>
      <xdr:col>36</xdr:col>
      <xdr:colOff>165100</xdr:colOff>
      <xdr:row>38</xdr:row>
      <xdr:rowOff>29990</xdr:rowOff>
    </xdr:to>
    <xdr:sp macro="" textlink="">
      <xdr:nvSpPr>
        <xdr:cNvPr id="312" name="楕円 311"/>
        <xdr:cNvSpPr/>
      </xdr:nvSpPr>
      <xdr:spPr>
        <a:xfrm>
          <a:off x="6921500" y="6443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21117</xdr:rowOff>
    </xdr:from>
    <xdr:ext cx="534377" cy="259045"/>
    <xdr:sp macro="" textlink="">
      <xdr:nvSpPr>
        <xdr:cNvPr id="313" name="テキスト ボックス 312"/>
        <xdr:cNvSpPr txBox="1"/>
      </xdr:nvSpPr>
      <xdr:spPr>
        <a:xfrm>
          <a:off x="6705111" y="65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19406</xdr:rowOff>
    </xdr:from>
    <xdr:to>
      <xdr:col>55</xdr:col>
      <xdr:colOff>0</xdr:colOff>
      <xdr:row>57</xdr:row>
      <xdr:rowOff>21158</xdr:rowOff>
    </xdr:to>
    <xdr:cxnSp macro="">
      <xdr:nvCxnSpPr>
        <xdr:cNvPr id="342" name="直線コネクタ 341"/>
        <xdr:cNvCxnSpPr/>
      </xdr:nvCxnSpPr>
      <xdr:spPr>
        <a:xfrm flipV="1">
          <a:off x="9639300" y="9792056"/>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156426</xdr:rowOff>
    </xdr:from>
    <xdr:to>
      <xdr:col>50</xdr:col>
      <xdr:colOff>114300</xdr:colOff>
      <xdr:row>57</xdr:row>
      <xdr:rowOff>21158</xdr:rowOff>
    </xdr:to>
    <xdr:cxnSp macro="">
      <xdr:nvCxnSpPr>
        <xdr:cNvPr id="345" name="直線コネクタ 344"/>
        <xdr:cNvCxnSpPr/>
      </xdr:nvCxnSpPr>
      <xdr:spPr>
        <a:xfrm>
          <a:off x="8750300" y="9586176"/>
          <a:ext cx="8890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156426</xdr:rowOff>
    </xdr:from>
    <xdr:to>
      <xdr:col>45</xdr:col>
      <xdr:colOff>177800</xdr:colOff>
      <xdr:row>57</xdr:row>
      <xdr:rowOff>10795</xdr:rowOff>
    </xdr:to>
    <xdr:cxnSp macro="">
      <xdr:nvCxnSpPr>
        <xdr:cNvPr id="348" name="直線コネクタ 347"/>
        <xdr:cNvCxnSpPr/>
      </xdr:nvCxnSpPr>
      <xdr:spPr>
        <a:xfrm flipV="1">
          <a:off x="7861300" y="9586176"/>
          <a:ext cx="889000" cy="1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158636</xdr:rowOff>
    </xdr:from>
    <xdr:to>
      <xdr:col>41</xdr:col>
      <xdr:colOff>50800</xdr:colOff>
      <xdr:row>57</xdr:row>
      <xdr:rowOff>10795</xdr:rowOff>
    </xdr:to>
    <xdr:cxnSp macro="">
      <xdr:nvCxnSpPr>
        <xdr:cNvPr id="351" name="直線コネクタ 350"/>
        <xdr:cNvCxnSpPr/>
      </xdr:nvCxnSpPr>
      <xdr:spPr>
        <a:xfrm>
          <a:off x="6972300" y="9588386"/>
          <a:ext cx="889000" cy="1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140056</xdr:rowOff>
    </xdr:from>
    <xdr:to>
      <xdr:col>55</xdr:col>
      <xdr:colOff>50800</xdr:colOff>
      <xdr:row>57</xdr:row>
      <xdr:rowOff>70206</xdr:rowOff>
    </xdr:to>
    <xdr:sp macro="" textlink="">
      <xdr:nvSpPr>
        <xdr:cNvPr id="361" name="楕円 360"/>
        <xdr:cNvSpPr/>
      </xdr:nvSpPr>
      <xdr:spPr>
        <a:xfrm>
          <a:off x="10426700" y="97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118483</xdr:rowOff>
    </xdr:from>
    <xdr:ext cx="534377" cy="259045"/>
    <xdr:sp macro="" textlink="">
      <xdr:nvSpPr>
        <xdr:cNvPr id="362" name="普通建設事業費該当値テキスト"/>
        <xdr:cNvSpPr txBox="1"/>
      </xdr:nvSpPr>
      <xdr:spPr>
        <a:xfrm>
          <a:off x="10528300" y="97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141808</xdr:rowOff>
    </xdr:from>
    <xdr:to>
      <xdr:col>50</xdr:col>
      <xdr:colOff>165100</xdr:colOff>
      <xdr:row>57</xdr:row>
      <xdr:rowOff>71958</xdr:rowOff>
    </xdr:to>
    <xdr:sp macro="" textlink="">
      <xdr:nvSpPr>
        <xdr:cNvPr id="363" name="楕円 362"/>
        <xdr:cNvSpPr/>
      </xdr:nvSpPr>
      <xdr:spPr>
        <a:xfrm>
          <a:off x="9588500" y="97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63085</xdr:rowOff>
    </xdr:from>
    <xdr:ext cx="534377" cy="259045"/>
    <xdr:sp macro="" textlink="">
      <xdr:nvSpPr>
        <xdr:cNvPr id="364" name="テキスト ボックス 363"/>
        <xdr:cNvSpPr txBox="1"/>
      </xdr:nvSpPr>
      <xdr:spPr>
        <a:xfrm>
          <a:off x="9372111" y="98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105626</xdr:rowOff>
    </xdr:from>
    <xdr:to>
      <xdr:col>46</xdr:col>
      <xdr:colOff>38100</xdr:colOff>
      <xdr:row>56</xdr:row>
      <xdr:rowOff>35776</xdr:rowOff>
    </xdr:to>
    <xdr:sp macro="" textlink="">
      <xdr:nvSpPr>
        <xdr:cNvPr id="365" name="楕円 364"/>
        <xdr:cNvSpPr/>
      </xdr:nvSpPr>
      <xdr:spPr>
        <a:xfrm>
          <a:off x="8699500" y="95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52303</xdr:rowOff>
    </xdr:from>
    <xdr:ext cx="534377" cy="259045"/>
    <xdr:sp macro="" textlink="">
      <xdr:nvSpPr>
        <xdr:cNvPr id="366" name="テキスト ボックス 365"/>
        <xdr:cNvSpPr txBox="1"/>
      </xdr:nvSpPr>
      <xdr:spPr>
        <a:xfrm>
          <a:off x="8483111" y="93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131445</xdr:rowOff>
    </xdr:from>
    <xdr:to>
      <xdr:col>41</xdr:col>
      <xdr:colOff>101600</xdr:colOff>
      <xdr:row>57</xdr:row>
      <xdr:rowOff>61595</xdr:rowOff>
    </xdr:to>
    <xdr:sp macro="" textlink="">
      <xdr:nvSpPr>
        <xdr:cNvPr id="367" name="楕円 366"/>
        <xdr:cNvSpPr/>
      </xdr:nvSpPr>
      <xdr:spPr>
        <a:xfrm>
          <a:off x="7810500" y="9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52722</xdr:rowOff>
    </xdr:from>
    <xdr:ext cx="534377" cy="259045"/>
    <xdr:sp macro="" textlink="">
      <xdr:nvSpPr>
        <xdr:cNvPr id="368" name="テキスト ボックス 367"/>
        <xdr:cNvSpPr txBox="1"/>
      </xdr:nvSpPr>
      <xdr:spPr>
        <a:xfrm>
          <a:off x="7594111" y="98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107836</xdr:rowOff>
    </xdr:from>
    <xdr:to>
      <xdr:col>36</xdr:col>
      <xdr:colOff>165100</xdr:colOff>
      <xdr:row>56</xdr:row>
      <xdr:rowOff>37986</xdr:rowOff>
    </xdr:to>
    <xdr:sp macro="" textlink="">
      <xdr:nvSpPr>
        <xdr:cNvPr id="369" name="楕円 368"/>
        <xdr:cNvSpPr/>
      </xdr:nvSpPr>
      <xdr:spPr>
        <a:xfrm>
          <a:off x="6921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54513</xdr:rowOff>
    </xdr:from>
    <xdr:ext cx="534377" cy="259045"/>
    <xdr:sp macro="" textlink="">
      <xdr:nvSpPr>
        <xdr:cNvPr id="370" name="テキスト ボックス 369"/>
        <xdr:cNvSpPr txBox="1"/>
      </xdr:nvSpPr>
      <xdr:spPr>
        <a:xfrm>
          <a:off x="6705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29420</xdr:rowOff>
    </xdr:from>
    <xdr:to>
      <xdr:col>55</xdr:col>
      <xdr:colOff>0</xdr:colOff>
      <xdr:row>79</xdr:row>
      <xdr:rowOff>32258</xdr:rowOff>
    </xdr:to>
    <xdr:cxnSp macro="">
      <xdr:nvCxnSpPr>
        <xdr:cNvPr id="399" name="直線コネクタ 398"/>
        <xdr:cNvCxnSpPr/>
      </xdr:nvCxnSpPr>
      <xdr:spPr>
        <a:xfrm>
          <a:off x="9639300" y="13573970"/>
          <a:ext cx="8382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18638</xdr:rowOff>
    </xdr:from>
    <xdr:to>
      <xdr:col>50</xdr:col>
      <xdr:colOff>114300</xdr:colOff>
      <xdr:row>79</xdr:row>
      <xdr:rowOff>29420</xdr:rowOff>
    </xdr:to>
    <xdr:cxnSp macro="">
      <xdr:nvCxnSpPr>
        <xdr:cNvPr id="402" name="直線コネクタ 401"/>
        <xdr:cNvCxnSpPr/>
      </xdr:nvCxnSpPr>
      <xdr:spPr>
        <a:xfrm>
          <a:off x="8750300" y="1356318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4369</xdr:rowOff>
    </xdr:from>
    <xdr:to>
      <xdr:col>45</xdr:col>
      <xdr:colOff>177800</xdr:colOff>
      <xdr:row>79</xdr:row>
      <xdr:rowOff>18638</xdr:rowOff>
    </xdr:to>
    <xdr:cxnSp macro="">
      <xdr:nvCxnSpPr>
        <xdr:cNvPr id="405" name="直線コネクタ 404"/>
        <xdr:cNvCxnSpPr/>
      </xdr:nvCxnSpPr>
      <xdr:spPr>
        <a:xfrm>
          <a:off x="7861300" y="13548919"/>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1245</xdr:rowOff>
    </xdr:from>
    <xdr:to>
      <xdr:col>41</xdr:col>
      <xdr:colOff>50800</xdr:colOff>
      <xdr:row>79</xdr:row>
      <xdr:rowOff>4369</xdr:rowOff>
    </xdr:to>
    <xdr:cxnSp macro="">
      <xdr:nvCxnSpPr>
        <xdr:cNvPr id="408" name="直線コネクタ 407"/>
        <xdr:cNvCxnSpPr/>
      </xdr:nvCxnSpPr>
      <xdr:spPr>
        <a:xfrm>
          <a:off x="6972300" y="135457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152908</xdr:rowOff>
    </xdr:from>
    <xdr:to>
      <xdr:col>55</xdr:col>
      <xdr:colOff>50800</xdr:colOff>
      <xdr:row>79</xdr:row>
      <xdr:rowOff>83058</xdr:rowOff>
    </xdr:to>
    <xdr:sp macro="" textlink="">
      <xdr:nvSpPr>
        <xdr:cNvPr id="418" name="楕円 417"/>
        <xdr:cNvSpPr/>
      </xdr:nvSpPr>
      <xdr:spPr>
        <a:xfrm>
          <a:off x="104267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67835</xdr:rowOff>
    </xdr:from>
    <xdr:ext cx="378565" cy="259045"/>
    <xdr:sp macro="" textlink="">
      <xdr:nvSpPr>
        <xdr:cNvPr id="419" name="普通建設事業費 （ うち新規整備　）該当値テキスト"/>
        <xdr:cNvSpPr txBox="1"/>
      </xdr:nvSpPr>
      <xdr:spPr>
        <a:xfrm>
          <a:off x="10528300" y="1344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150070</xdr:rowOff>
    </xdr:from>
    <xdr:to>
      <xdr:col>50</xdr:col>
      <xdr:colOff>165100</xdr:colOff>
      <xdr:row>79</xdr:row>
      <xdr:rowOff>80220</xdr:rowOff>
    </xdr:to>
    <xdr:sp macro="" textlink="">
      <xdr:nvSpPr>
        <xdr:cNvPr id="420" name="楕円 419"/>
        <xdr:cNvSpPr/>
      </xdr:nvSpPr>
      <xdr:spPr>
        <a:xfrm>
          <a:off x="9588500" y="135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71347</xdr:rowOff>
    </xdr:from>
    <xdr:ext cx="378565" cy="259045"/>
    <xdr:sp macro="" textlink="">
      <xdr:nvSpPr>
        <xdr:cNvPr id="421" name="テキスト ボックス 420"/>
        <xdr:cNvSpPr txBox="1"/>
      </xdr:nvSpPr>
      <xdr:spPr>
        <a:xfrm>
          <a:off x="9450017" y="136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139288</xdr:rowOff>
    </xdr:from>
    <xdr:to>
      <xdr:col>46</xdr:col>
      <xdr:colOff>38100</xdr:colOff>
      <xdr:row>79</xdr:row>
      <xdr:rowOff>69438</xdr:rowOff>
    </xdr:to>
    <xdr:sp macro="" textlink="">
      <xdr:nvSpPr>
        <xdr:cNvPr id="422" name="楕円 421"/>
        <xdr:cNvSpPr/>
      </xdr:nvSpPr>
      <xdr:spPr>
        <a:xfrm>
          <a:off x="8699500" y="135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60565</xdr:rowOff>
    </xdr:from>
    <xdr:ext cx="469744" cy="259045"/>
    <xdr:sp macro="" textlink="">
      <xdr:nvSpPr>
        <xdr:cNvPr id="423" name="テキスト ボックス 422"/>
        <xdr:cNvSpPr txBox="1"/>
      </xdr:nvSpPr>
      <xdr:spPr>
        <a:xfrm>
          <a:off x="8515428" y="136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125019</xdr:rowOff>
    </xdr:from>
    <xdr:to>
      <xdr:col>41</xdr:col>
      <xdr:colOff>101600</xdr:colOff>
      <xdr:row>79</xdr:row>
      <xdr:rowOff>55169</xdr:rowOff>
    </xdr:to>
    <xdr:sp macro="" textlink="">
      <xdr:nvSpPr>
        <xdr:cNvPr id="424" name="楕円 423"/>
        <xdr:cNvSpPr/>
      </xdr:nvSpPr>
      <xdr:spPr>
        <a:xfrm>
          <a:off x="7810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46296</xdr:rowOff>
    </xdr:from>
    <xdr:ext cx="469744" cy="259045"/>
    <xdr:sp macro="" textlink="">
      <xdr:nvSpPr>
        <xdr:cNvPr id="425" name="テキスト ボックス 424"/>
        <xdr:cNvSpPr txBox="1"/>
      </xdr:nvSpPr>
      <xdr:spPr>
        <a:xfrm>
          <a:off x="7626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121895</xdr:rowOff>
    </xdr:from>
    <xdr:to>
      <xdr:col>36</xdr:col>
      <xdr:colOff>165100</xdr:colOff>
      <xdr:row>79</xdr:row>
      <xdr:rowOff>52045</xdr:rowOff>
    </xdr:to>
    <xdr:sp macro="" textlink="">
      <xdr:nvSpPr>
        <xdr:cNvPr id="426" name="楕円 425"/>
        <xdr:cNvSpPr/>
      </xdr:nvSpPr>
      <xdr:spPr>
        <a:xfrm>
          <a:off x="6921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43172</xdr:rowOff>
    </xdr:from>
    <xdr:ext cx="469744" cy="259045"/>
    <xdr:sp macro="" textlink="">
      <xdr:nvSpPr>
        <xdr:cNvPr id="427" name="テキスト ボックス 426"/>
        <xdr:cNvSpPr txBox="1"/>
      </xdr:nvSpPr>
      <xdr:spPr>
        <a:xfrm>
          <a:off x="6737428"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89078</xdr:rowOff>
    </xdr:from>
    <xdr:to>
      <xdr:col>55</xdr:col>
      <xdr:colOff>0</xdr:colOff>
      <xdr:row>97</xdr:row>
      <xdr:rowOff>150406</xdr:rowOff>
    </xdr:to>
    <xdr:cxnSp macro="">
      <xdr:nvCxnSpPr>
        <xdr:cNvPr id="456" name="直線コネクタ 455"/>
        <xdr:cNvCxnSpPr/>
      </xdr:nvCxnSpPr>
      <xdr:spPr>
        <a:xfrm>
          <a:off x="9639300" y="16719728"/>
          <a:ext cx="8382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54420</xdr:rowOff>
    </xdr:from>
    <xdr:to>
      <xdr:col>50</xdr:col>
      <xdr:colOff>114300</xdr:colOff>
      <xdr:row>97</xdr:row>
      <xdr:rowOff>89078</xdr:rowOff>
    </xdr:to>
    <xdr:cxnSp macro="">
      <xdr:nvCxnSpPr>
        <xdr:cNvPr id="459" name="直線コネクタ 458"/>
        <xdr:cNvCxnSpPr/>
      </xdr:nvCxnSpPr>
      <xdr:spPr>
        <a:xfrm>
          <a:off x="8750300" y="16685070"/>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54420</xdr:rowOff>
    </xdr:from>
    <xdr:to>
      <xdr:col>45</xdr:col>
      <xdr:colOff>177800</xdr:colOff>
      <xdr:row>97</xdr:row>
      <xdr:rowOff>117563</xdr:rowOff>
    </xdr:to>
    <xdr:cxnSp macro="">
      <xdr:nvCxnSpPr>
        <xdr:cNvPr id="462" name="直線コネクタ 461"/>
        <xdr:cNvCxnSpPr/>
      </xdr:nvCxnSpPr>
      <xdr:spPr>
        <a:xfrm flipV="1">
          <a:off x="7861300" y="16685070"/>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117563</xdr:rowOff>
    </xdr:from>
    <xdr:to>
      <xdr:col>41</xdr:col>
      <xdr:colOff>50800</xdr:colOff>
      <xdr:row>97</xdr:row>
      <xdr:rowOff>121005</xdr:rowOff>
    </xdr:to>
    <xdr:cxnSp macro="">
      <xdr:nvCxnSpPr>
        <xdr:cNvPr id="465" name="直線コネクタ 464"/>
        <xdr:cNvCxnSpPr/>
      </xdr:nvCxnSpPr>
      <xdr:spPr>
        <a:xfrm flipV="1">
          <a:off x="6972300" y="16748213"/>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99606</xdr:rowOff>
    </xdr:from>
    <xdr:to>
      <xdr:col>55</xdr:col>
      <xdr:colOff>50800</xdr:colOff>
      <xdr:row>98</xdr:row>
      <xdr:rowOff>29756</xdr:rowOff>
    </xdr:to>
    <xdr:sp macro="" textlink="">
      <xdr:nvSpPr>
        <xdr:cNvPr id="475" name="楕円 474"/>
        <xdr:cNvSpPr/>
      </xdr:nvSpPr>
      <xdr:spPr>
        <a:xfrm>
          <a:off x="10426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78033</xdr:rowOff>
    </xdr:from>
    <xdr:ext cx="534377" cy="259045"/>
    <xdr:sp macro="" textlink="">
      <xdr:nvSpPr>
        <xdr:cNvPr id="476" name="普通建設事業費 （ うち更新整備　）該当値テキスト"/>
        <xdr:cNvSpPr txBox="1"/>
      </xdr:nvSpPr>
      <xdr:spPr>
        <a:xfrm>
          <a:off x="10528300"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38278</xdr:rowOff>
    </xdr:from>
    <xdr:to>
      <xdr:col>50</xdr:col>
      <xdr:colOff>165100</xdr:colOff>
      <xdr:row>97</xdr:row>
      <xdr:rowOff>139878</xdr:rowOff>
    </xdr:to>
    <xdr:sp macro="" textlink="">
      <xdr:nvSpPr>
        <xdr:cNvPr id="477" name="楕円 476"/>
        <xdr:cNvSpPr/>
      </xdr:nvSpPr>
      <xdr:spPr>
        <a:xfrm>
          <a:off x="9588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131005</xdr:rowOff>
    </xdr:from>
    <xdr:ext cx="534377" cy="259045"/>
    <xdr:sp macro="" textlink="">
      <xdr:nvSpPr>
        <xdr:cNvPr id="478" name="テキスト ボックス 477"/>
        <xdr:cNvSpPr txBox="1"/>
      </xdr:nvSpPr>
      <xdr:spPr>
        <a:xfrm>
          <a:off x="9372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3620</xdr:rowOff>
    </xdr:from>
    <xdr:to>
      <xdr:col>46</xdr:col>
      <xdr:colOff>38100</xdr:colOff>
      <xdr:row>97</xdr:row>
      <xdr:rowOff>105220</xdr:rowOff>
    </xdr:to>
    <xdr:sp macro="" textlink="">
      <xdr:nvSpPr>
        <xdr:cNvPr id="479" name="楕円 478"/>
        <xdr:cNvSpPr/>
      </xdr:nvSpPr>
      <xdr:spPr>
        <a:xfrm>
          <a:off x="8699500" y="166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121747</xdr:rowOff>
    </xdr:from>
    <xdr:ext cx="534377" cy="259045"/>
    <xdr:sp macro="" textlink="">
      <xdr:nvSpPr>
        <xdr:cNvPr id="480" name="テキスト ボックス 479"/>
        <xdr:cNvSpPr txBox="1"/>
      </xdr:nvSpPr>
      <xdr:spPr>
        <a:xfrm>
          <a:off x="8483111" y="164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66763</xdr:rowOff>
    </xdr:from>
    <xdr:to>
      <xdr:col>41</xdr:col>
      <xdr:colOff>101600</xdr:colOff>
      <xdr:row>97</xdr:row>
      <xdr:rowOff>168363</xdr:rowOff>
    </xdr:to>
    <xdr:sp macro="" textlink="">
      <xdr:nvSpPr>
        <xdr:cNvPr id="481" name="楕円 480"/>
        <xdr:cNvSpPr/>
      </xdr:nvSpPr>
      <xdr:spPr>
        <a:xfrm>
          <a:off x="7810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159490</xdr:rowOff>
    </xdr:from>
    <xdr:ext cx="534377" cy="259045"/>
    <xdr:sp macro="" textlink="">
      <xdr:nvSpPr>
        <xdr:cNvPr id="482" name="テキスト ボックス 481"/>
        <xdr:cNvSpPr txBox="1"/>
      </xdr:nvSpPr>
      <xdr:spPr>
        <a:xfrm>
          <a:off x="7594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70205</xdr:rowOff>
    </xdr:from>
    <xdr:to>
      <xdr:col>36</xdr:col>
      <xdr:colOff>165100</xdr:colOff>
      <xdr:row>98</xdr:row>
      <xdr:rowOff>355</xdr:rowOff>
    </xdr:to>
    <xdr:sp macro="" textlink="">
      <xdr:nvSpPr>
        <xdr:cNvPr id="483" name="楕円 482"/>
        <xdr:cNvSpPr/>
      </xdr:nvSpPr>
      <xdr:spPr>
        <a:xfrm>
          <a:off x="6921500" y="167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162932</xdr:rowOff>
    </xdr:from>
    <xdr:ext cx="534377" cy="259045"/>
    <xdr:sp macro="" textlink="">
      <xdr:nvSpPr>
        <xdr:cNvPr id="484" name="テキスト ボックス 483"/>
        <xdr:cNvSpPr txBox="1"/>
      </xdr:nvSpPr>
      <xdr:spPr>
        <a:xfrm>
          <a:off x="6705111" y="167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157016</xdr:rowOff>
    </xdr:from>
    <xdr:to>
      <xdr:col>85</xdr:col>
      <xdr:colOff>127000</xdr:colOff>
      <xdr:row>37</xdr:row>
      <xdr:rowOff>168904</xdr:rowOff>
    </xdr:to>
    <xdr:cxnSp macro="">
      <xdr:nvCxnSpPr>
        <xdr:cNvPr id="509" name="直線コネクタ 508"/>
        <xdr:cNvCxnSpPr/>
      </xdr:nvCxnSpPr>
      <xdr:spPr>
        <a:xfrm>
          <a:off x="15481300" y="650066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157016</xdr:rowOff>
    </xdr:from>
    <xdr:to>
      <xdr:col>81</xdr:col>
      <xdr:colOff>50800</xdr:colOff>
      <xdr:row>38</xdr:row>
      <xdr:rowOff>11512</xdr:rowOff>
    </xdr:to>
    <xdr:cxnSp macro="">
      <xdr:nvCxnSpPr>
        <xdr:cNvPr id="512" name="直線コネクタ 511"/>
        <xdr:cNvCxnSpPr/>
      </xdr:nvCxnSpPr>
      <xdr:spPr>
        <a:xfrm flipV="1">
          <a:off x="14592300" y="650066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11512</xdr:rowOff>
    </xdr:from>
    <xdr:to>
      <xdr:col>76</xdr:col>
      <xdr:colOff>114300</xdr:colOff>
      <xdr:row>38</xdr:row>
      <xdr:rowOff>25400</xdr:rowOff>
    </xdr:to>
    <xdr:cxnSp macro="">
      <xdr:nvCxnSpPr>
        <xdr:cNvPr id="515" name="直線コネクタ 514"/>
        <xdr:cNvCxnSpPr/>
      </xdr:nvCxnSpPr>
      <xdr:spPr>
        <a:xfrm flipV="1">
          <a:off x="13703300" y="6526612"/>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118104</xdr:rowOff>
    </xdr:from>
    <xdr:to>
      <xdr:col>85</xdr:col>
      <xdr:colOff>177800</xdr:colOff>
      <xdr:row>38</xdr:row>
      <xdr:rowOff>48254</xdr:rowOff>
    </xdr:to>
    <xdr:sp macro="" textlink="">
      <xdr:nvSpPr>
        <xdr:cNvPr id="528" name="楕円 527"/>
        <xdr:cNvSpPr/>
      </xdr:nvSpPr>
      <xdr:spPr>
        <a:xfrm>
          <a:off x="162687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106216</xdr:rowOff>
    </xdr:from>
    <xdr:to>
      <xdr:col>81</xdr:col>
      <xdr:colOff>101600</xdr:colOff>
      <xdr:row>38</xdr:row>
      <xdr:rowOff>36367</xdr:rowOff>
    </xdr:to>
    <xdr:sp macro="" textlink="">
      <xdr:nvSpPr>
        <xdr:cNvPr id="530" name="楕円 529"/>
        <xdr:cNvSpPr/>
      </xdr:nvSpPr>
      <xdr:spPr>
        <a:xfrm>
          <a:off x="15430500" y="6449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27494</xdr:rowOff>
    </xdr:from>
    <xdr:ext cx="378565" cy="259045"/>
    <xdr:sp macro="" textlink="">
      <xdr:nvSpPr>
        <xdr:cNvPr id="531" name="テキスト ボックス 530"/>
        <xdr:cNvSpPr txBox="1"/>
      </xdr:nvSpPr>
      <xdr:spPr>
        <a:xfrm>
          <a:off x="15292017" y="654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132162</xdr:rowOff>
    </xdr:from>
    <xdr:to>
      <xdr:col>76</xdr:col>
      <xdr:colOff>165100</xdr:colOff>
      <xdr:row>38</xdr:row>
      <xdr:rowOff>62312</xdr:rowOff>
    </xdr:to>
    <xdr:sp macro="" textlink="">
      <xdr:nvSpPr>
        <xdr:cNvPr id="532" name="楕円 531"/>
        <xdr:cNvSpPr/>
      </xdr:nvSpPr>
      <xdr:spPr>
        <a:xfrm>
          <a:off x="145415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53439</xdr:rowOff>
    </xdr:from>
    <xdr:ext cx="378565" cy="259045"/>
    <xdr:sp macro="" textlink="">
      <xdr:nvSpPr>
        <xdr:cNvPr id="533" name="テキスト ボックス 532"/>
        <xdr:cNvSpPr txBox="1"/>
      </xdr:nvSpPr>
      <xdr:spPr>
        <a:xfrm>
          <a:off x="14403017" y="656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96772</xdr:rowOff>
    </xdr:from>
    <xdr:to>
      <xdr:col>85</xdr:col>
      <xdr:colOff>127000</xdr:colOff>
      <xdr:row>77</xdr:row>
      <xdr:rowOff>109786</xdr:rowOff>
    </xdr:to>
    <xdr:cxnSp macro="">
      <xdr:nvCxnSpPr>
        <xdr:cNvPr id="617" name="直線コネクタ 616"/>
        <xdr:cNvCxnSpPr/>
      </xdr:nvCxnSpPr>
      <xdr:spPr>
        <a:xfrm flipV="1">
          <a:off x="15481300" y="13298422"/>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102079</xdr:rowOff>
    </xdr:from>
    <xdr:to>
      <xdr:col>81</xdr:col>
      <xdr:colOff>50800</xdr:colOff>
      <xdr:row>77</xdr:row>
      <xdr:rowOff>109786</xdr:rowOff>
    </xdr:to>
    <xdr:cxnSp macro="">
      <xdr:nvCxnSpPr>
        <xdr:cNvPr id="620" name="直線コネクタ 619"/>
        <xdr:cNvCxnSpPr/>
      </xdr:nvCxnSpPr>
      <xdr:spPr>
        <a:xfrm>
          <a:off x="14592300" y="1330372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60654</xdr:rowOff>
    </xdr:from>
    <xdr:to>
      <xdr:col>76</xdr:col>
      <xdr:colOff>114300</xdr:colOff>
      <xdr:row>77</xdr:row>
      <xdr:rowOff>102079</xdr:rowOff>
    </xdr:to>
    <xdr:cxnSp macro="">
      <xdr:nvCxnSpPr>
        <xdr:cNvPr id="623" name="直線コネクタ 622"/>
        <xdr:cNvCxnSpPr/>
      </xdr:nvCxnSpPr>
      <xdr:spPr>
        <a:xfrm>
          <a:off x="13703300" y="13262304"/>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60654</xdr:rowOff>
    </xdr:from>
    <xdr:to>
      <xdr:col>71</xdr:col>
      <xdr:colOff>177800</xdr:colOff>
      <xdr:row>77</xdr:row>
      <xdr:rowOff>105704</xdr:rowOff>
    </xdr:to>
    <xdr:cxnSp macro="">
      <xdr:nvCxnSpPr>
        <xdr:cNvPr id="626" name="直線コネクタ 625"/>
        <xdr:cNvCxnSpPr/>
      </xdr:nvCxnSpPr>
      <xdr:spPr>
        <a:xfrm flipV="1">
          <a:off x="12814300" y="13262304"/>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45972</xdr:rowOff>
    </xdr:from>
    <xdr:to>
      <xdr:col>85</xdr:col>
      <xdr:colOff>177800</xdr:colOff>
      <xdr:row>77</xdr:row>
      <xdr:rowOff>147572</xdr:rowOff>
    </xdr:to>
    <xdr:sp macro="" textlink="">
      <xdr:nvSpPr>
        <xdr:cNvPr id="636" name="楕円 635"/>
        <xdr:cNvSpPr/>
      </xdr:nvSpPr>
      <xdr:spPr>
        <a:xfrm>
          <a:off x="16268700" y="132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24399</xdr:rowOff>
    </xdr:from>
    <xdr:ext cx="534377" cy="259045"/>
    <xdr:sp macro="" textlink="">
      <xdr:nvSpPr>
        <xdr:cNvPr id="637" name="公債費該当値テキスト"/>
        <xdr:cNvSpPr txBox="1"/>
      </xdr:nvSpPr>
      <xdr:spPr>
        <a:xfrm>
          <a:off x="16370300" y="132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58986</xdr:rowOff>
    </xdr:from>
    <xdr:to>
      <xdr:col>81</xdr:col>
      <xdr:colOff>101600</xdr:colOff>
      <xdr:row>77</xdr:row>
      <xdr:rowOff>160586</xdr:rowOff>
    </xdr:to>
    <xdr:sp macro="" textlink="">
      <xdr:nvSpPr>
        <xdr:cNvPr id="638" name="楕円 637"/>
        <xdr:cNvSpPr/>
      </xdr:nvSpPr>
      <xdr:spPr>
        <a:xfrm>
          <a:off x="15430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151713</xdr:rowOff>
    </xdr:from>
    <xdr:ext cx="534377" cy="259045"/>
    <xdr:sp macro="" textlink="">
      <xdr:nvSpPr>
        <xdr:cNvPr id="639" name="テキスト ボックス 638"/>
        <xdr:cNvSpPr txBox="1"/>
      </xdr:nvSpPr>
      <xdr:spPr>
        <a:xfrm>
          <a:off x="15214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51279</xdr:rowOff>
    </xdr:from>
    <xdr:to>
      <xdr:col>76</xdr:col>
      <xdr:colOff>165100</xdr:colOff>
      <xdr:row>77</xdr:row>
      <xdr:rowOff>152879</xdr:rowOff>
    </xdr:to>
    <xdr:sp macro="" textlink="">
      <xdr:nvSpPr>
        <xdr:cNvPr id="640" name="楕円 639"/>
        <xdr:cNvSpPr/>
      </xdr:nvSpPr>
      <xdr:spPr>
        <a:xfrm>
          <a:off x="14541500" y="132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144006</xdr:rowOff>
    </xdr:from>
    <xdr:ext cx="534377" cy="259045"/>
    <xdr:sp macro="" textlink="">
      <xdr:nvSpPr>
        <xdr:cNvPr id="641" name="テキスト ボックス 640"/>
        <xdr:cNvSpPr txBox="1"/>
      </xdr:nvSpPr>
      <xdr:spPr>
        <a:xfrm>
          <a:off x="14325111" y="133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9854</xdr:rowOff>
    </xdr:from>
    <xdr:to>
      <xdr:col>72</xdr:col>
      <xdr:colOff>38100</xdr:colOff>
      <xdr:row>77</xdr:row>
      <xdr:rowOff>111454</xdr:rowOff>
    </xdr:to>
    <xdr:sp macro="" textlink="">
      <xdr:nvSpPr>
        <xdr:cNvPr id="642" name="楕円 641"/>
        <xdr:cNvSpPr/>
      </xdr:nvSpPr>
      <xdr:spPr>
        <a:xfrm>
          <a:off x="13652500" y="132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102581</xdr:rowOff>
    </xdr:from>
    <xdr:ext cx="534377" cy="259045"/>
    <xdr:sp macro="" textlink="">
      <xdr:nvSpPr>
        <xdr:cNvPr id="643" name="テキスト ボックス 642"/>
        <xdr:cNvSpPr txBox="1"/>
      </xdr:nvSpPr>
      <xdr:spPr>
        <a:xfrm>
          <a:off x="13436111" y="133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54904</xdr:rowOff>
    </xdr:from>
    <xdr:to>
      <xdr:col>67</xdr:col>
      <xdr:colOff>101600</xdr:colOff>
      <xdr:row>77</xdr:row>
      <xdr:rowOff>156504</xdr:rowOff>
    </xdr:to>
    <xdr:sp macro="" textlink="">
      <xdr:nvSpPr>
        <xdr:cNvPr id="644" name="楕円 643"/>
        <xdr:cNvSpPr/>
      </xdr:nvSpPr>
      <xdr:spPr>
        <a:xfrm>
          <a:off x="12763500" y="132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147631</xdr:rowOff>
    </xdr:from>
    <xdr:ext cx="534377" cy="259045"/>
    <xdr:sp macro="" textlink="">
      <xdr:nvSpPr>
        <xdr:cNvPr id="645" name="テキスト ボックス 644"/>
        <xdr:cNvSpPr txBox="1"/>
      </xdr:nvSpPr>
      <xdr:spPr>
        <a:xfrm>
          <a:off x="12547111" y="133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32410</xdr:rowOff>
    </xdr:from>
    <xdr:to>
      <xdr:col>85</xdr:col>
      <xdr:colOff>127000</xdr:colOff>
      <xdr:row>98</xdr:row>
      <xdr:rowOff>56947</xdr:rowOff>
    </xdr:to>
    <xdr:cxnSp macro="">
      <xdr:nvCxnSpPr>
        <xdr:cNvPr id="674" name="直線コネクタ 673"/>
        <xdr:cNvCxnSpPr/>
      </xdr:nvCxnSpPr>
      <xdr:spPr>
        <a:xfrm flipV="1">
          <a:off x="15481300" y="1683451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131966</xdr:rowOff>
    </xdr:from>
    <xdr:to>
      <xdr:col>81</xdr:col>
      <xdr:colOff>50800</xdr:colOff>
      <xdr:row>98</xdr:row>
      <xdr:rowOff>56947</xdr:rowOff>
    </xdr:to>
    <xdr:cxnSp macro="">
      <xdr:nvCxnSpPr>
        <xdr:cNvPr id="677" name="直線コネクタ 676"/>
        <xdr:cNvCxnSpPr/>
      </xdr:nvCxnSpPr>
      <xdr:spPr>
        <a:xfrm>
          <a:off x="14592300" y="16762616"/>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131966</xdr:rowOff>
    </xdr:from>
    <xdr:to>
      <xdr:col>76</xdr:col>
      <xdr:colOff>114300</xdr:colOff>
      <xdr:row>98</xdr:row>
      <xdr:rowOff>40087</xdr:rowOff>
    </xdr:to>
    <xdr:cxnSp macro="">
      <xdr:nvCxnSpPr>
        <xdr:cNvPr id="680" name="直線コネクタ 679"/>
        <xdr:cNvCxnSpPr/>
      </xdr:nvCxnSpPr>
      <xdr:spPr>
        <a:xfrm flipV="1">
          <a:off x="13703300" y="16762616"/>
          <a:ext cx="889000" cy="7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40087</xdr:rowOff>
    </xdr:from>
    <xdr:to>
      <xdr:col>71</xdr:col>
      <xdr:colOff>177800</xdr:colOff>
      <xdr:row>98</xdr:row>
      <xdr:rowOff>53023</xdr:rowOff>
    </xdr:to>
    <xdr:cxnSp macro="">
      <xdr:nvCxnSpPr>
        <xdr:cNvPr id="683" name="直線コネクタ 682"/>
        <xdr:cNvCxnSpPr/>
      </xdr:nvCxnSpPr>
      <xdr:spPr>
        <a:xfrm flipV="1">
          <a:off x="12814300" y="1684218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153060</xdr:rowOff>
    </xdr:from>
    <xdr:to>
      <xdr:col>85</xdr:col>
      <xdr:colOff>177800</xdr:colOff>
      <xdr:row>98</xdr:row>
      <xdr:rowOff>83210</xdr:rowOff>
    </xdr:to>
    <xdr:sp macro="" textlink="">
      <xdr:nvSpPr>
        <xdr:cNvPr id="693" name="楕円 692"/>
        <xdr:cNvSpPr/>
      </xdr:nvSpPr>
      <xdr:spPr>
        <a:xfrm>
          <a:off x="16268700" y="167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131487</xdr:rowOff>
    </xdr:from>
    <xdr:ext cx="469744" cy="259045"/>
    <xdr:sp macro="" textlink="">
      <xdr:nvSpPr>
        <xdr:cNvPr id="694" name="積立金該当値テキスト"/>
        <xdr:cNvSpPr txBox="1"/>
      </xdr:nvSpPr>
      <xdr:spPr>
        <a:xfrm>
          <a:off x="16370300" y="167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6147</xdr:rowOff>
    </xdr:from>
    <xdr:to>
      <xdr:col>81</xdr:col>
      <xdr:colOff>101600</xdr:colOff>
      <xdr:row>98</xdr:row>
      <xdr:rowOff>107747</xdr:rowOff>
    </xdr:to>
    <xdr:sp macro="" textlink="">
      <xdr:nvSpPr>
        <xdr:cNvPr id="695" name="楕円 694"/>
        <xdr:cNvSpPr/>
      </xdr:nvSpPr>
      <xdr:spPr>
        <a:xfrm>
          <a:off x="15430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98874</xdr:rowOff>
    </xdr:from>
    <xdr:ext cx="469744" cy="259045"/>
    <xdr:sp macro="" textlink="">
      <xdr:nvSpPr>
        <xdr:cNvPr id="696" name="テキスト ボックス 695"/>
        <xdr:cNvSpPr txBox="1"/>
      </xdr:nvSpPr>
      <xdr:spPr>
        <a:xfrm>
          <a:off x="15246428" y="1690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81166</xdr:rowOff>
    </xdr:from>
    <xdr:to>
      <xdr:col>76</xdr:col>
      <xdr:colOff>165100</xdr:colOff>
      <xdr:row>98</xdr:row>
      <xdr:rowOff>11316</xdr:rowOff>
    </xdr:to>
    <xdr:sp macro="" textlink="">
      <xdr:nvSpPr>
        <xdr:cNvPr id="697" name="楕円 696"/>
        <xdr:cNvSpPr/>
      </xdr:nvSpPr>
      <xdr:spPr>
        <a:xfrm>
          <a:off x="14541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27843</xdr:rowOff>
    </xdr:from>
    <xdr:ext cx="534377" cy="259045"/>
    <xdr:sp macro="" textlink="">
      <xdr:nvSpPr>
        <xdr:cNvPr id="698" name="テキスト ボックス 697"/>
        <xdr:cNvSpPr txBox="1"/>
      </xdr:nvSpPr>
      <xdr:spPr>
        <a:xfrm>
          <a:off x="14325111" y="164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160737</xdr:rowOff>
    </xdr:from>
    <xdr:to>
      <xdr:col>72</xdr:col>
      <xdr:colOff>38100</xdr:colOff>
      <xdr:row>98</xdr:row>
      <xdr:rowOff>90887</xdr:rowOff>
    </xdr:to>
    <xdr:sp macro="" textlink="">
      <xdr:nvSpPr>
        <xdr:cNvPr id="699" name="楕円 698"/>
        <xdr:cNvSpPr/>
      </xdr:nvSpPr>
      <xdr:spPr>
        <a:xfrm>
          <a:off x="13652500" y="167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82014</xdr:rowOff>
    </xdr:from>
    <xdr:ext cx="469744" cy="259045"/>
    <xdr:sp macro="" textlink="">
      <xdr:nvSpPr>
        <xdr:cNvPr id="700" name="テキスト ボックス 699"/>
        <xdr:cNvSpPr txBox="1"/>
      </xdr:nvSpPr>
      <xdr:spPr>
        <a:xfrm>
          <a:off x="13468428" y="168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2223</xdr:rowOff>
    </xdr:from>
    <xdr:to>
      <xdr:col>67</xdr:col>
      <xdr:colOff>101600</xdr:colOff>
      <xdr:row>98</xdr:row>
      <xdr:rowOff>103823</xdr:rowOff>
    </xdr:to>
    <xdr:sp macro="" textlink="">
      <xdr:nvSpPr>
        <xdr:cNvPr id="701" name="楕円 700"/>
        <xdr:cNvSpPr/>
      </xdr:nvSpPr>
      <xdr:spPr>
        <a:xfrm>
          <a:off x="12763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94950</xdr:rowOff>
    </xdr:from>
    <xdr:ext cx="469744" cy="259045"/>
    <xdr:sp macro="" textlink="">
      <xdr:nvSpPr>
        <xdr:cNvPr id="702" name="テキスト ボックス 701"/>
        <xdr:cNvSpPr txBox="1"/>
      </xdr:nvSpPr>
      <xdr:spPr>
        <a:xfrm>
          <a:off x="12579428" y="168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92511</xdr:rowOff>
    </xdr:from>
    <xdr:to>
      <xdr:col>116</xdr:col>
      <xdr:colOff>63500</xdr:colOff>
      <xdr:row>39</xdr:row>
      <xdr:rowOff>98878</xdr:rowOff>
    </xdr:to>
    <xdr:cxnSp macro="">
      <xdr:nvCxnSpPr>
        <xdr:cNvPr id="733" name="直線コネクタ 732"/>
        <xdr:cNvCxnSpPr/>
      </xdr:nvCxnSpPr>
      <xdr:spPr>
        <a:xfrm>
          <a:off x="21323300" y="6779061"/>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92511</xdr:rowOff>
    </xdr:from>
    <xdr:to>
      <xdr:col>111</xdr:col>
      <xdr:colOff>177800</xdr:colOff>
      <xdr:row>39</xdr:row>
      <xdr:rowOff>98878</xdr:rowOff>
    </xdr:to>
    <xdr:cxnSp macro="">
      <xdr:nvCxnSpPr>
        <xdr:cNvPr id="736" name="直線コネクタ 735"/>
        <xdr:cNvCxnSpPr/>
      </xdr:nvCxnSpPr>
      <xdr:spPr>
        <a:xfrm flipV="1">
          <a:off x="20434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41711</xdr:rowOff>
    </xdr:from>
    <xdr:to>
      <xdr:col>112</xdr:col>
      <xdr:colOff>38100</xdr:colOff>
      <xdr:row>39</xdr:row>
      <xdr:rowOff>143311</xdr:rowOff>
    </xdr:to>
    <xdr:sp macro="" textlink="">
      <xdr:nvSpPr>
        <xdr:cNvPr id="754" name="楕円 753"/>
        <xdr:cNvSpPr/>
      </xdr:nvSpPr>
      <xdr:spPr>
        <a:xfrm>
          <a:off x="21272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134438</xdr:rowOff>
    </xdr:from>
    <xdr:ext cx="313932" cy="259045"/>
    <xdr:sp macro="" textlink="">
      <xdr:nvSpPr>
        <xdr:cNvPr id="755" name="テキスト ボックス 754"/>
        <xdr:cNvSpPr txBox="1"/>
      </xdr:nvSpPr>
      <xdr:spPr>
        <a:xfrm>
          <a:off x="21166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20218</xdr:rowOff>
    </xdr:from>
    <xdr:to>
      <xdr:col>116</xdr:col>
      <xdr:colOff>63500</xdr:colOff>
      <xdr:row>59</xdr:row>
      <xdr:rowOff>31953</xdr:rowOff>
    </xdr:to>
    <xdr:cxnSp macro="">
      <xdr:nvCxnSpPr>
        <xdr:cNvPr id="790" name="直線コネクタ 789"/>
        <xdr:cNvCxnSpPr/>
      </xdr:nvCxnSpPr>
      <xdr:spPr>
        <a:xfrm flipV="1">
          <a:off x="21323300" y="1013576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31915</xdr:rowOff>
    </xdr:from>
    <xdr:to>
      <xdr:col>111</xdr:col>
      <xdr:colOff>177800</xdr:colOff>
      <xdr:row>59</xdr:row>
      <xdr:rowOff>31953</xdr:rowOff>
    </xdr:to>
    <xdr:cxnSp macro="">
      <xdr:nvCxnSpPr>
        <xdr:cNvPr id="793" name="直線コネクタ 792"/>
        <xdr:cNvCxnSpPr/>
      </xdr:nvCxnSpPr>
      <xdr:spPr>
        <a:xfrm>
          <a:off x="20434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31877</xdr:rowOff>
    </xdr:from>
    <xdr:to>
      <xdr:col>107</xdr:col>
      <xdr:colOff>50800</xdr:colOff>
      <xdr:row>59</xdr:row>
      <xdr:rowOff>31915</xdr:rowOff>
    </xdr:to>
    <xdr:cxnSp macro="">
      <xdr:nvCxnSpPr>
        <xdr:cNvPr id="796" name="直線コネクタ 795"/>
        <xdr:cNvCxnSpPr/>
      </xdr:nvCxnSpPr>
      <xdr:spPr>
        <a:xfrm>
          <a:off x="19545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31839</xdr:rowOff>
    </xdr:from>
    <xdr:to>
      <xdr:col>102</xdr:col>
      <xdr:colOff>114300</xdr:colOff>
      <xdr:row>59</xdr:row>
      <xdr:rowOff>31877</xdr:rowOff>
    </xdr:to>
    <xdr:cxnSp macro="">
      <xdr:nvCxnSpPr>
        <xdr:cNvPr id="799" name="直線コネクタ 798"/>
        <xdr:cNvCxnSpPr/>
      </xdr:nvCxnSpPr>
      <xdr:spPr>
        <a:xfrm>
          <a:off x="18656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140868</xdr:rowOff>
    </xdr:from>
    <xdr:to>
      <xdr:col>116</xdr:col>
      <xdr:colOff>114300</xdr:colOff>
      <xdr:row>59</xdr:row>
      <xdr:rowOff>71018</xdr:rowOff>
    </xdr:to>
    <xdr:sp macro="" textlink="">
      <xdr:nvSpPr>
        <xdr:cNvPr id="809" name="楕円 808"/>
        <xdr:cNvSpPr/>
      </xdr:nvSpPr>
      <xdr:spPr>
        <a:xfrm>
          <a:off x="221107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55795</xdr:rowOff>
    </xdr:from>
    <xdr:ext cx="378565" cy="259045"/>
    <xdr:sp macro="" textlink="">
      <xdr:nvSpPr>
        <xdr:cNvPr id="810" name="貸付金該当値テキスト"/>
        <xdr:cNvSpPr txBox="1"/>
      </xdr:nvSpPr>
      <xdr:spPr>
        <a:xfrm>
          <a:off x="22212300" y="99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152603</xdr:rowOff>
    </xdr:from>
    <xdr:to>
      <xdr:col>112</xdr:col>
      <xdr:colOff>38100</xdr:colOff>
      <xdr:row>59</xdr:row>
      <xdr:rowOff>82753</xdr:rowOff>
    </xdr:to>
    <xdr:sp macro="" textlink="">
      <xdr:nvSpPr>
        <xdr:cNvPr id="811" name="楕円 810"/>
        <xdr:cNvSpPr/>
      </xdr:nvSpPr>
      <xdr:spPr>
        <a:xfrm>
          <a:off x="21272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73880</xdr:rowOff>
    </xdr:from>
    <xdr:ext cx="378565" cy="259045"/>
    <xdr:sp macro="" textlink="">
      <xdr:nvSpPr>
        <xdr:cNvPr id="812" name="テキスト ボックス 811"/>
        <xdr:cNvSpPr txBox="1"/>
      </xdr:nvSpPr>
      <xdr:spPr>
        <a:xfrm>
          <a:off x="21134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152565</xdr:rowOff>
    </xdr:from>
    <xdr:to>
      <xdr:col>107</xdr:col>
      <xdr:colOff>101600</xdr:colOff>
      <xdr:row>59</xdr:row>
      <xdr:rowOff>82715</xdr:rowOff>
    </xdr:to>
    <xdr:sp macro="" textlink="">
      <xdr:nvSpPr>
        <xdr:cNvPr id="813" name="楕円 812"/>
        <xdr:cNvSpPr/>
      </xdr:nvSpPr>
      <xdr:spPr>
        <a:xfrm>
          <a:off x="20383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73842</xdr:rowOff>
    </xdr:from>
    <xdr:ext cx="378565" cy="259045"/>
    <xdr:sp macro="" textlink="">
      <xdr:nvSpPr>
        <xdr:cNvPr id="814" name="テキスト ボックス 813"/>
        <xdr:cNvSpPr txBox="1"/>
      </xdr:nvSpPr>
      <xdr:spPr>
        <a:xfrm>
          <a:off x="20245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152527</xdr:rowOff>
    </xdr:from>
    <xdr:to>
      <xdr:col>102</xdr:col>
      <xdr:colOff>165100</xdr:colOff>
      <xdr:row>59</xdr:row>
      <xdr:rowOff>82677</xdr:rowOff>
    </xdr:to>
    <xdr:sp macro="" textlink="">
      <xdr:nvSpPr>
        <xdr:cNvPr id="815" name="楕円 814"/>
        <xdr:cNvSpPr/>
      </xdr:nvSpPr>
      <xdr:spPr>
        <a:xfrm>
          <a:off x="19494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73804</xdr:rowOff>
    </xdr:from>
    <xdr:ext cx="378565" cy="259045"/>
    <xdr:sp macro="" textlink="">
      <xdr:nvSpPr>
        <xdr:cNvPr id="816" name="テキスト ボックス 815"/>
        <xdr:cNvSpPr txBox="1"/>
      </xdr:nvSpPr>
      <xdr:spPr>
        <a:xfrm>
          <a:off x="19356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152489</xdr:rowOff>
    </xdr:from>
    <xdr:to>
      <xdr:col>98</xdr:col>
      <xdr:colOff>38100</xdr:colOff>
      <xdr:row>59</xdr:row>
      <xdr:rowOff>82639</xdr:rowOff>
    </xdr:to>
    <xdr:sp macro="" textlink="">
      <xdr:nvSpPr>
        <xdr:cNvPr id="817" name="楕円 816"/>
        <xdr:cNvSpPr/>
      </xdr:nvSpPr>
      <xdr:spPr>
        <a:xfrm>
          <a:off x="18605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73766</xdr:rowOff>
    </xdr:from>
    <xdr:ext cx="378565" cy="259045"/>
    <xdr:sp macro="" textlink="">
      <xdr:nvSpPr>
        <xdr:cNvPr id="818" name="テキスト ボックス 817"/>
        <xdr:cNvSpPr txBox="1"/>
      </xdr:nvSpPr>
      <xdr:spPr>
        <a:xfrm>
          <a:off x="18467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124841</xdr:rowOff>
    </xdr:from>
    <xdr:to>
      <xdr:col>116</xdr:col>
      <xdr:colOff>63500</xdr:colOff>
      <xdr:row>75</xdr:row>
      <xdr:rowOff>107049</xdr:rowOff>
    </xdr:to>
    <xdr:cxnSp macro="">
      <xdr:nvCxnSpPr>
        <xdr:cNvPr id="848" name="直線コネクタ 847"/>
        <xdr:cNvCxnSpPr/>
      </xdr:nvCxnSpPr>
      <xdr:spPr>
        <a:xfrm>
          <a:off x="21323300" y="12469241"/>
          <a:ext cx="838200" cy="49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124841</xdr:rowOff>
    </xdr:from>
    <xdr:to>
      <xdr:col>111</xdr:col>
      <xdr:colOff>177800</xdr:colOff>
      <xdr:row>73</xdr:row>
      <xdr:rowOff>21933</xdr:rowOff>
    </xdr:to>
    <xdr:cxnSp macro="">
      <xdr:nvCxnSpPr>
        <xdr:cNvPr id="851" name="直線コネクタ 850"/>
        <xdr:cNvCxnSpPr/>
      </xdr:nvCxnSpPr>
      <xdr:spPr>
        <a:xfrm flipV="1">
          <a:off x="20434300" y="1246924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21933</xdr:rowOff>
    </xdr:from>
    <xdr:to>
      <xdr:col>107</xdr:col>
      <xdr:colOff>50800</xdr:colOff>
      <xdr:row>73</xdr:row>
      <xdr:rowOff>60071</xdr:rowOff>
    </xdr:to>
    <xdr:cxnSp macro="">
      <xdr:nvCxnSpPr>
        <xdr:cNvPr id="854" name="直線コネクタ 853"/>
        <xdr:cNvCxnSpPr/>
      </xdr:nvCxnSpPr>
      <xdr:spPr>
        <a:xfrm flipV="1">
          <a:off x="19545300" y="12537783"/>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73</xdr:row>
      <xdr:rowOff>60071</xdr:rowOff>
    </xdr:to>
    <xdr:cxnSp macro="">
      <xdr:nvCxnSpPr>
        <xdr:cNvPr id="857" name="直線コネクタ 856"/>
        <xdr:cNvCxnSpPr/>
      </xdr:nvCxnSpPr>
      <xdr:spPr>
        <a:xfrm>
          <a:off x="18656300" y="1251785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56249</xdr:rowOff>
    </xdr:from>
    <xdr:to>
      <xdr:col>116</xdr:col>
      <xdr:colOff>114300</xdr:colOff>
      <xdr:row>75</xdr:row>
      <xdr:rowOff>157848</xdr:rowOff>
    </xdr:to>
    <xdr:sp macro="" textlink="">
      <xdr:nvSpPr>
        <xdr:cNvPr id="867" name="楕円 866"/>
        <xdr:cNvSpPr/>
      </xdr:nvSpPr>
      <xdr:spPr>
        <a:xfrm>
          <a:off x="22110700" y="1291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79126</xdr:rowOff>
    </xdr:from>
    <xdr:ext cx="534377" cy="259045"/>
    <xdr:sp macro="" textlink="">
      <xdr:nvSpPr>
        <xdr:cNvPr id="868" name="繰出金該当値テキスト"/>
        <xdr:cNvSpPr txBox="1"/>
      </xdr:nvSpPr>
      <xdr:spPr>
        <a:xfrm>
          <a:off x="22212300" y="127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74041</xdr:rowOff>
    </xdr:from>
    <xdr:to>
      <xdr:col>112</xdr:col>
      <xdr:colOff>38100</xdr:colOff>
      <xdr:row>73</xdr:row>
      <xdr:rowOff>4191</xdr:rowOff>
    </xdr:to>
    <xdr:sp macro="" textlink="">
      <xdr:nvSpPr>
        <xdr:cNvPr id="869" name="楕円 868"/>
        <xdr:cNvSpPr/>
      </xdr:nvSpPr>
      <xdr:spPr>
        <a:xfrm>
          <a:off x="21272500" y="124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20718</xdr:rowOff>
    </xdr:from>
    <xdr:ext cx="534377" cy="259045"/>
    <xdr:sp macro="" textlink="">
      <xdr:nvSpPr>
        <xdr:cNvPr id="870" name="テキスト ボックス 869"/>
        <xdr:cNvSpPr txBox="1"/>
      </xdr:nvSpPr>
      <xdr:spPr>
        <a:xfrm>
          <a:off x="21056111" y="121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142583</xdr:rowOff>
    </xdr:from>
    <xdr:to>
      <xdr:col>107</xdr:col>
      <xdr:colOff>101600</xdr:colOff>
      <xdr:row>73</xdr:row>
      <xdr:rowOff>72733</xdr:rowOff>
    </xdr:to>
    <xdr:sp macro="" textlink="">
      <xdr:nvSpPr>
        <xdr:cNvPr id="871" name="楕円 870"/>
        <xdr:cNvSpPr/>
      </xdr:nvSpPr>
      <xdr:spPr>
        <a:xfrm>
          <a:off x="20383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89260</xdr:rowOff>
    </xdr:from>
    <xdr:ext cx="534377" cy="259045"/>
    <xdr:sp macro="" textlink="">
      <xdr:nvSpPr>
        <xdr:cNvPr id="872" name="テキスト ボックス 871"/>
        <xdr:cNvSpPr txBox="1"/>
      </xdr:nvSpPr>
      <xdr:spPr>
        <a:xfrm>
          <a:off x="20167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9271</xdr:rowOff>
    </xdr:from>
    <xdr:to>
      <xdr:col>102</xdr:col>
      <xdr:colOff>165100</xdr:colOff>
      <xdr:row>73</xdr:row>
      <xdr:rowOff>110871</xdr:rowOff>
    </xdr:to>
    <xdr:sp macro="" textlink="">
      <xdr:nvSpPr>
        <xdr:cNvPr id="873" name="楕円 872"/>
        <xdr:cNvSpPr/>
      </xdr:nvSpPr>
      <xdr:spPr>
        <a:xfrm>
          <a:off x="19494500" y="125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127398</xdr:rowOff>
    </xdr:from>
    <xdr:ext cx="534377" cy="259045"/>
    <xdr:sp macro="" textlink="">
      <xdr:nvSpPr>
        <xdr:cNvPr id="874" name="テキスト ボックス 873"/>
        <xdr:cNvSpPr txBox="1"/>
      </xdr:nvSpPr>
      <xdr:spPr>
        <a:xfrm>
          <a:off x="19278111" y="123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122657</xdr:rowOff>
    </xdr:from>
    <xdr:to>
      <xdr:col>98</xdr:col>
      <xdr:colOff>38100</xdr:colOff>
      <xdr:row>73</xdr:row>
      <xdr:rowOff>52807</xdr:rowOff>
    </xdr:to>
    <xdr:sp macro="" textlink="">
      <xdr:nvSpPr>
        <xdr:cNvPr id="875" name="楕円 874"/>
        <xdr:cNvSpPr/>
      </xdr:nvSpPr>
      <xdr:spPr>
        <a:xfrm>
          <a:off x="18605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69334</xdr:rowOff>
    </xdr:from>
    <xdr:ext cx="534377" cy="259045"/>
    <xdr:sp macro="" textlink="">
      <xdr:nvSpPr>
        <xdr:cNvPr id="876" name="テキスト ボックス 875"/>
        <xdr:cNvSpPr txBox="1"/>
      </xdr:nvSpPr>
      <xdr:spPr>
        <a:xfrm>
          <a:off x="18389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・歳出決算総額は、住民一人当たり５１１，２８９円となっている。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３４，５９２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３６，３５７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76,371
74,610
8.15
39,730,592
39,047,679
611,692
15,897,996
12,430,274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120040</xdr:rowOff>
    </xdr:from>
    <xdr:to>
      <xdr:col>24</xdr:col>
      <xdr:colOff>63500</xdr:colOff>
      <xdr:row>33</xdr:row>
      <xdr:rowOff>158445</xdr:rowOff>
    </xdr:to>
    <xdr:cxnSp macro="">
      <xdr:nvCxnSpPr>
        <xdr:cNvPr id="59" name="直線コネクタ 58"/>
        <xdr:cNvCxnSpPr/>
      </xdr:nvCxnSpPr>
      <xdr:spPr>
        <a:xfrm>
          <a:off x="3797300" y="577789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102667</xdr:rowOff>
    </xdr:from>
    <xdr:to>
      <xdr:col>19</xdr:col>
      <xdr:colOff>177800</xdr:colOff>
      <xdr:row>33</xdr:row>
      <xdr:rowOff>120040</xdr:rowOff>
    </xdr:to>
    <xdr:cxnSp macro="">
      <xdr:nvCxnSpPr>
        <xdr:cNvPr id="62" name="直線コネクタ 61"/>
        <xdr:cNvCxnSpPr/>
      </xdr:nvCxnSpPr>
      <xdr:spPr>
        <a:xfrm>
          <a:off x="2908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63805</xdr:rowOff>
    </xdr:from>
    <xdr:to>
      <xdr:col>15</xdr:col>
      <xdr:colOff>50800</xdr:colOff>
      <xdr:row>33</xdr:row>
      <xdr:rowOff>102667</xdr:rowOff>
    </xdr:to>
    <xdr:cxnSp macro="">
      <xdr:nvCxnSpPr>
        <xdr:cNvPr id="65" name="直線コネクタ 64"/>
        <xdr:cNvCxnSpPr/>
      </xdr:nvCxnSpPr>
      <xdr:spPr>
        <a:xfrm>
          <a:off x="2019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17628</xdr:rowOff>
    </xdr:from>
    <xdr:to>
      <xdr:col>10</xdr:col>
      <xdr:colOff>114300</xdr:colOff>
      <xdr:row>33</xdr:row>
      <xdr:rowOff>63805</xdr:rowOff>
    </xdr:to>
    <xdr:cxnSp macro="">
      <xdr:nvCxnSpPr>
        <xdr:cNvPr id="68" name="直線コネクタ 67"/>
        <xdr:cNvCxnSpPr/>
      </xdr:nvCxnSpPr>
      <xdr:spPr>
        <a:xfrm>
          <a:off x="1130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107645</xdr:rowOff>
    </xdr:from>
    <xdr:to>
      <xdr:col>24</xdr:col>
      <xdr:colOff>114300</xdr:colOff>
      <xdr:row>34</xdr:row>
      <xdr:rowOff>37795</xdr:rowOff>
    </xdr:to>
    <xdr:sp macro="" textlink="">
      <xdr:nvSpPr>
        <xdr:cNvPr id="78" name="楕円 77"/>
        <xdr:cNvSpPr/>
      </xdr:nvSpPr>
      <xdr:spPr>
        <a:xfrm>
          <a:off x="45847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130522</xdr:rowOff>
    </xdr:from>
    <xdr:ext cx="469744" cy="259045"/>
    <xdr:sp macro="" textlink="">
      <xdr:nvSpPr>
        <xdr:cNvPr id="79" name="議会費該当値テキスト"/>
        <xdr:cNvSpPr txBox="1"/>
      </xdr:nvSpPr>
      <xdr:spPr>
        <a:xfrm>
          <a:off x="4686300" y="56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69240</xdr:rowOff>
    </xdr:from>
    <xdr:to>
      <xdr:col>20</xdr:col>
      <xdr:colOff>38100</xdr:colOff>
      <xdr:row>33</xdr:row>
      <xdr:rowOff>170840</xdr:rowOff>
    </xdr:to>
    <xdr:sp macro="" textlink="">
      <xdr:nvSpPr>
        <xdr:cNvPr id="80" name="楕円 79"/>
        <xdr:cNvSpPr/>
      </xdr:nvSpPr>
      <xdr:spPr>
        <a:xfrm>
          <a:off x="3746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15917</xdr:rowOff>
    </xdr:from>
    <xdr:ext cx="469744" cy="259045"/>
    <xdr:sp macro="" textlink="">
      <xdr:nvSpPr>
        <xdr:cNvPr id="81" name="テキスト ボックス 80"/>
        <xdr:cNvSpPr txBox="1"/>
      </xdr:nvSpPr>
      <xdr:spPr>
        <a:xfrm>
          <a:off x="3562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51867</xdr:rowOff>
    </xdr:from>
    <xdr:to>
      <xdr:col>15</xdr:col>
      <xdr:colOff>101600</xdr:colOff>
      <xdr:row>33</xdr:row>
      <xdr:rowOff>153467</xdr:rowOff>
    </xdr:to>
    <xdr:sp macro="" textlink="">
      <xdr:nvSpPr>
        <xdr:cNvPr id="82" name="楕円 81"/>
        <xdr:cNvSpPr/>
      </xdr:nvSpPr>
      <xdr:spPr>
        <a:xfrm>
          <a:off x="2857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169994</xdr:rowOff>
    </xdr:from>
    <xdr:ext cx="469744" cy="259045"/>
    <xdr:sp macro="" textlink="">
      <xdr:nvSpPr>
        <xdr:cNvPr id="83" name="テキスト ボックス 82"/>
        <xdr:cNvSpPr txBox="1"/>
      </xdr:nvSpPr>
      <xdr:spPr>
        <a:xfrm>
          <a:off x="2673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13005</xdr:rowOff>
    </xdr:from>
    <xdr:to>
      <xdr:col>10</xdr:col>
      <xdr:colOff>165100</xdr:colOff>
      <xdr:row>33</xdr:row>
      <xdr:rowOff>114605</xdr:rowOff>
    </xdr:to>
    <xdr:sp macro="" textlink="">
      <xdr:nvSpPr>
        <xdr:cNvPr id="84" name="楕円 83"/>
        <xdr:cNvSpPr/>
      </xdr:nvSpPr>
      <xdr:spPr>
        <a:xfrm>
          <a:off x="1968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131132</xdr:rowOff>
    </xdr:from>
    <xdr:ext cx="469744" cy="259045"/>
    <xdr:sp macro="" textlink="">
      <xdr:nvSpPr>
        <xdr:cNvPr id="85" name="テキスト ボックス 84"/>
        <xdr:cNvSpPr txBox="1"/>
      </xdr:nvSpPr>
      <xdr:spPr>
        <a:xfrm>
          <a:off x="1784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138278</xdr:rowOff>
    </xdr:from>
    <xdr:to>
      <xdr:col>6</xdr:col>
      <xdr:colOff>38100</xdr:colOff>
      <xdr:row>33</xdr:row>
      <xdr:rowOff>68428</xdr:rowOff>
    </xdr:to>
    <xdr:sp macro="" textlink="">
      <xdr:nvSpPr>
        <xdr:cNvPr id="86" name="楕円 85"/>
        <xdr:cNvSpPr/>
      </xdr:nvSpPr>
      <xdr:spPr>
        <a:xfrm>
          <a:off x="1079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84955</xdr:rowOff>
    </xdr:from>
    <xdr:ext cx="469744" cy="259045"/>
    <xdr:sp macro="" textlink="">
      <xdr:nvSpPr>
        <xdr:cNvPr id="87" name="テキスト ボックス 86"/>
        <xdr:cNvSpPr txBox="1"/>
      </xdr:nvSpPr>
      <xdr:spPr>
        <a:xfrm>
          <a:off x="895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74471</xdr:rowOff>
    </xdr:from>
    <xdr:to>
      <xdr:col>24</xdr:col>
      <xdr:colOff>63500</xdr:colOff>
      <xdr:row>58</xdr:row>
      <xdr:rowOff>31748</xdr:rowOff>
    </xdr:to>
    <xdr:cxnSp macro="">
      <xdr:nvCxnSpPr>
        <xdr:cNvPr id="118" name="直線コネクタ 117"/>
        <xdr:cNvCxnSpPr/>
      </xdr:nvCxnSpPr>
      <xdr:spPr>
        <a:xfrm flipV="1">
          <a:off x="3797300" y="9332771"/>
          <a:ext cx="838200" cy="6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31748</xdr:rowOff>
    </xdr:from>
    <xdr:to>
      <xdr:col>19</xdr:col>
      <xdr:colOff>177800</xdr:colOff>
      <xdr:row>58</xdr:row>
      <xdr:rowOff>36112</xdr:rowOff>
    </xdr:to>
    <xdr:cxnSp macro="">
      <xdr:nvCxnSpPr>
        <xdr:cNvPr id="121" name="直線コネクタ 120"/>
        <xdr:cNvCxnSpPr/>
      </xdr:nvCxnSpPr>
      <xdr:spPr>
        <a:xfrm flipV="1">
          <a:off x="2908300" y="9975848"/>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139380</xdr:rowOff>
    </xdr:from>
    <xdr:to>
      <xdr:col>15</xdr:col>
      <xdr:colOff>50800</xdr:colOff>
      <xdr:row>58</xdr:row>
      <xdr:rowOff>36112</xdr:rowOff>
    </xdr:to>
    <xdr:cxnSp macro="">
      <xdr:nvCxnSpPr>
        <xdr:cNvPr id="124" name="直線コネクタ 123"/>
        <xdr:cNvCxnSpPr/>
      </xdr:nvCxnSpPr>
      <xdr:spPr>
        <a:xfrm>
          <a:off x="2019300" y="9912030"/>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139380</xdr:rowOff>
    </xdr:from>
    <xdr:to>
      <xdr:col>10</xdr:col>
      <xdr:colOff>114300</xdr:colOff>
      <xdr:row>58</xdr:row>
      <xdr:rowOff>39776</xdr:rowOff>
    </xdr:to>
    <xdr:cxnSp macro="">
      <xdr:nvCxnSpPr>
        <xdr:cNvPr id="127" name="直線コネクタ 126"/>
        <xdr:cNvCxnSpPr/>
      </xdr:nvCxnSpPr>
      <xdr:spPr>
        <a:xfrm flipV="1">
          <a:off x="1130300" y="991203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23671</xdr:rowOff>
    </xdr:from>
    <xdr:to>
      <xdr:col>24</xdr:col>
      <xdr:colOff>114300</xdr:colOff>
      <xdr:row>54</xdr:row>
      <xdr:rowOff>125271</xdr:rowOff>
    </xdr:to>
    <xdr:sp macro="" textlink="">
      <xdr:nvSpPr>
        <xdr:cNvPr id="137" name="楕円 136"/>
        <xdr:cNvSpPr/>
      </xdr:nvSpPr>
      <xdr:spPr>
        <a:xfrm>
          <a:off x="4584700" y="92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110048</xdr:rowOff>
    </xdr:from>
    <xdr:ext cx="599010" cy="259045"/>
    <xdr:sp macro="" textlink="">
      <xdr:nvSpPr>
        <xdr:cNvPr id="138" name="総務費該当値テキスト"/>
        <xdr:cNvSpPr txBox="1"/>
      </xdr:nvSpPr>
      <xdr:spPr>
        <a:xfrm>
          <a:off x="4686300" y="91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152398</xdr:rowOff>
    </xdr:from>
    <xdr:to>
      <xdr:col>20</xdr:col>
      <xdr:colOff>38100</xdr:colOff>
      <xdr:row>58</xdr:row>
      <xdr:rowOff>82548</xdr:rowOff>
    </xdr:to>
    <xdr:sp macro="" textlink="">
      <xdr:nvSpPr>
        <xdr:cNvPr id="139" name="楕円 138"/>
        <xdr:cNvSpPr/>
      </xdr:nvSpPr>
      <xdr:spPr>
        <a:xfrm>
          <a:off x="3746500" y="9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73675</xdr:rowOff>
    </xdr:from>
    <xdr:ext cx="534377" cy="259045"/>
    <xdr:sp macro="" textlink="">
      <xdr:nvSpPr>
        <xdr:cNvPr id="140" name="テキスト ボックス 139"/>
        <xdr:cNvSpPr txBox="1"/>
      </xdr:nvSpPr>
      <xdr:spPr>
        <a:xfrm>
          <a:off x="3530111" y="1001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156762</xdr:rowOff>
    </xdr:from>
    <xdr:to>
      <xdr:col>15</xdr:col>
      <xdr:colOff>101600</xdr:colOff>
      <xdr:row>58</xdr:row>
      <xdr:rowOff>86912</xdr:rowOff>
    </xdr:to>
    <xdr:sp macro="" textlink="">
      <xdr:nvSpPr>
        <xdr:cNvPr id="141" name="楕円 140"/>
        <xdr:cNvSpPr/>
      </xdr:nvSpPr>
      <xdr:spPr>
        <a:xfrm>
          <a:off x="2857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78039</xdr:rowOff>
    </xdr:from>
    <xdr:ext cx="534377" cy="259045"/>
    <xdr:sp macro="" textlink="">
      <xdr:nvSpPr>
        <xdr:cNvPr id="142" name="テキスト ボックス 141"/>
        <xdr:cNvSpPr txBox="1"/>
      </xdr:nvSpPr>
      <xdr:spPr>
        <a:xfrm>
          <a:off x="2641111" y="100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88580</xdr:rowOff>
    </xdr:from>
    <xdr:to>
      <xdr:col>10</xdr:col>
      <xdr:colOff>165100</xdr:colOff>
      <xdr:row>58</xdr:row>
      <xdr:rowOff>18730</xdr:rowOff>
    </xdr:to>
    <xdr:sp macro="" textlink="">
      <xdr:nvSpPr>
        <xdr:cNvPr id="143" name="楕円 142"/>
        <xdr:cNvSpPr/>
      </xdr:nvSpPr>
      <xdr:spPr>
        <a:xfrm>
          <a:off x="1968500" y="9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9857</xdr:rowOff>
    </xdr:from>
    <xdr:ext cx="534377" cy="259045"/>
    <xdr:sp macro="" textlink="">
      <xdr:nvSpPr>
        <xdr:cNvPr id="144" name="テキスト ボックス 143"/>
        <xdr:cNvSpPr txBox="1"/>
      </xdr:nvSpPr>
      <xdr:spPr>
        <a:xfrm>
          <a:off x="1752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160426</xdr:rowOff>
    </xdr:from>
    <xdr:to>
      <xdr:col>6</xdr:col>
      <xdr:colOff>38100</xdr:colOff>
      <xdr:row>58</xdr:row>
      <xdr:rowOff>90576</xdr:rowOff>
    </xdr:to>
    <xdr:sp macro="" textlink="">
      <xdr:nvSpPr>
        <xdr:cNvPr id="145" name="楕円 144"/>
        <xdr:cNvSpPr/>
      </xdr:nvSpPr>
      <xdr:spPr>
        <a:xfrm>
          <a:off x="1079500" y="99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81703</xdr:rowOff>
    </xdr:from>
    <xdr:ext cx="534377" cy="259045"/>
    <xdr:sp macro="" textlink="">
      <xdr:nvSpPr>
        <xdr:cNvPr id="146" name="テキスト ボックス 145"/>
        <xdr:cNvSpPr txBox="1"/>
      </xdr:nvSpPr>
      <xdr:spPr>
        <a:xfrm>
          <a:off x="863111" y="100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145774</xdr:rowOff>
    </xdr:from>
    <xdr:to>
      <xdr:col>24</xdr:col>
      <xdr:colOff>63500</xdr:colOff>
      <xdr:row>72</xdr:row>
      <xdr:rowOff>51243</xdr:rowOff>
    </xdr:to>
    <xdr:cxnSp macro="">
      <xdr:nvCxnSpPr>
        <xdr:cNvPr id="178" name="直線コネクタ 177"/>
        <xdr:cNvCxnSpPr/>
      </xdr:nvCxnSpPr>
      <xdr:spPr>
        <a:xfrm flipV="1">
          <a:off x="3797300" y="12318724"/>
          <a:ext cx="838200" cy="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51243</xdr:rowOff>
    </xdr:from>
    <xdr:to>
      <xdr:col>19</xdr:col>
      <xdr:colOff>177800</xdr:colOff>
      <xdr:row>72</xdr:row>
      <xdr:rowOff>109492</xdr:rowOff>
    </xdr:to>
    <xdr:cxnSp macro="">
      <xdr:nvCxnSpPr>
        <xdr:cNvPr id="181" name="直線コネクタ 180"/>
        <xdr:cNvCxnSpPr/>
      </xdr:nvCxnSpPr>
      <xdr:spPr>
        <a:xfrm flipV="1">
          <a:off x="2908300" y="12395643"/>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109492</xdr:rowOff>
    </xdr:from>
    <xdr:to>
      <xdr:col>15</xdr:col>
      <xdr:colOff>50800</xdr:colOff>
      <xdr:row>73</xdr:row>
      <xdr:rowOff>21677</xdr:rowOff>
    </xdr:to>
    <xdr:cxnSp macro="">
      <xdr:nvCxnSpPr>
        <xdr:cNvPr id="184" name="直線コネクタ 183"/>
        <xdr:cNvCxnSpPr/>
      </xdr:nvCxnSpPr>
      <xdr:spPr>
        <a:xfrm flipV="1">
          <a:off x="2019300" y="12453892"/>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21677</xdr:rowOff>
    </xdr:from>
    <xdr:to>
      <xdr:col>10</xdr:col>
      <xdr:colOff>114300</xdr:colOff>
      <xdr:row>73</xdr:row>
      <xdr:rowOff>88788</xdr:rowOff>
    </xdr:to>
    <xdr:cxnSp macro="">
      <xdr:nvCxnSpPr>
        <xdr:cNvPr id="187" name="直線コネクタ 186"/>
        <xdr:cNvCxnSpPr/>
      </xdr:nvCxnSpPr>
      <xdr:spPr>
        <a:xfrm flipV="1">
          <a:off x="1130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94974</xdr:rowOff>
    </xdr:from>
    <xdr:to>
      <xdr:col>24</xdr:col>
      <xdr:colOff>114300</xdr:colOff>
      <xdr:row>72</xdr:row>
      <xdr:rowOff>25124</xdr:rowOff>
    </xdr:to>
    <xdr:sp macro="" textlink="">
      <xdr:nvSpPr>
        <xdr:cNvPr id="197" name="楕円 196"/>
        <xdr:cNvSpPr/>
      </xdr:nvSpPr>
      <xdr:spPr>
        <a:xfrm>
          <a:off x="4584700" y="122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117851</xdr:rowOff>
    </xdr:from>
    <xdr:ext cx="599010" cy="259045"/>
    <xdr:sp macro="" textlink="">
      <xdr:nvSpPr>
        <xdr:cNvPr id="198" name="民生費該当値テキスト"/>
        <xdr:cNvSpPr txBox="1"/>
      </xdr:nvSpPr>
      <xdr:spPr>
        <a:xfrm>
          <a:off x="4686300" y="1211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443</xdr:rowOff>
    </xdr:from>
    <xdr:to>
      <xdr:col>20</xdr:col>
      <xdr:colOff>38100</xdr:colOff>
      <xdr:row>72</xdr:row>
      <xdr:rowOff>102043</xdr:rowOff>
    </xdr:to>
    <xdr:sp macro="" textlink="">
      <xdr:nvSpPr>
        <xdr:cNvPr id="199" name="楕円 198"/>
        <xdr:cNvSpPr/>
      </xdr:nvSpPr>
      <xdr:spPr>
        <a:xfrm>
          <a:off x="3746500" y="12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118570</xdr:rowOff>
    </xdr:from>
    <xdr:ext cx="599010" cy="259045"/>
    <xdr:sp macro="" textlink="">
      <xdr:nvSpPr>
        <xdr:cNvPr id="200" name="テキスト ボックス 199"/>
        <xdr:cNvSpPr txBox="1"/>
      </xdr:nvSpPr>
      <xdr:spPr>
        <a:xfrm>
          <a:off x="3497795" y="121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58692</xdr:rowOff>
    </xdr:from>
    <xdr:to>
      <xdr:col>15</xdr:col>
      <xdr:colOff>101600</xdr:colOff>
      <xdr:row>72</xdr:row>
      <xdr:rowOff>160292</xdr:rowOff>
    </xdr:to>
    <xdr:sp macro="" textlink="">
      <xdr:nvSpPr>
        <xdr:cNvPr id="201" name="楕円 200"/>
        <xdr:cNvSpPr/>
      </xdr:nvSpPr>
      <xdr:spPr>
        <a:xfrm>
          <a:off x="28575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5369</xdr:rowOff>
    </xdr:from>
    <xdr:ext cx="599010" cy="259045"/>
    <xdr:sp macro="" textlink="">
      <xdr:nvSpPr>
        <xdr:cNvPr id="202" name="テキスト ボックス 201"/>
        <xdr:cNvSpPr txBox="1"/>
      </xdr:nvSpPr>
      <xdr:spPr>
        <a:xfrm>
          <a:off x="2608795" y="121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142327</xdr:rowOff>
    </xdr:from>
    <xdr:to>
      <xdr:col>10</xdr:col>
      <xdr:colOff>165100</xdr:colOff>
      <xdr:row>73</xdr:row>
      <xdr:rowOff>72477</xdr:rowOff>
    </xdr:to>
    <xdr:sp macro="" textlink="">
      <xdr:nvSpPr>
        <xdr:cNvPr id="203" name="楕円 202"/>
        <xdr:cNvSpPr/>
      </xdr:nvSpPr>
      <xdr:spPr>
        <a:xfrm>
          <a:off x="1968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89004</xdr:rowOff>
    </xdr:from>
    <xdr:ext cx="599010" cy="259045"/>
    <xdr:sp macro="" textlink="">
      <xdr:nvSpPr>
        <xdr:cNvPr id="204" name="テキスト ボックス 203"/>
        <xdr:cNvSpPr txBox="1"/>
      </xdr:nvSpPr>
      <xdr:spPr>
        <a:xfrm>
          <a:off x="1719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37988</xdr:rowOff>
    </xdr:from>
    <xdr:to>
      <xdr:col>6</xdr:col>
      <xdr:colOff>38100</xdr:colOff>
      <xdr:row>73</xdr:row>
      <xdr:rowOff>139588</xdr:rowOff>
    </xdr:to>
    <xdr:sp macro="" textlink="">
      <xdr:nvSpPr>
        <xdr:cNvPr id="205" name="楕円 204"/>
        <xdr:cNvSpPr/>
      </xdr:nvSpPr>
      <xdr:spPr>
        <a:xfrm>
          <a:off x="1079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156115</xdr:rowOff>
    </xdr:from>
    <xdr:ext cx="599010" cy="259045"/>
    <xdr:sp macro="" textlink="">
      <xdr:nvSpPr>
        <xdr:cNvPr id="206" name="テキスト ボックス 205"/>
        <xdr:cNvSpPr txBox="1"/>
      </xdr:nvSpPr>
      <xdr:spPr>
        <a:xfrm>
          <a:off x="830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17932</xdr:rowOff>
    </xdr:from>
    <xdr:to>
      <xdr:col>24</xdr:col>
      <xdr:colOff>63500</xdr:colOff>
      <xdr:row>97</xdr:row>
      <xdr:rowOff>72479</xdr:rowOff>
    </xdr:to>
    <xdr:cxnSp macro="">
      <xdr:nvCxnSpPr>
        <xdr:cNvPr id="235" name="直線コネクタ 234"/>
        <xdr:cNvCxnSpPr/>
      </xdr:nvCxnSpPr>
      <xdr:spPr>
        <a:xfrm flipV="1">
          <a:off x="3797300" y="16648582"/>
          <a:ext cx="8382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72479</xdr:rowOff>
    </xdr:from>
    <xdr:to>
      <xdr:col>19</xdr:col>
      <xdr:colOff>177800</xdr:colOff>
      <xdr:row>97</xdr:row>
      <xdr:rowOff>76606</xdr:rowOff>
    </xdr:to>
    <xdr:cxnSp macro="">
      <xdr:nvCxnSpPr>
        <xdr:cNvPr id="238" name="直線コネクタ 237"/>
        <xdr:cNvCxnSpPr/>
      </xdr:nvCxnSpPr>
      <xdr:spPr>
        <a:xfrm flipV="1">
          <a:off x="2908300" y="1670312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65824</xdr:rowOff>
    </xdr:from>
    <xdr:to>
      <xdr:col>15</xdr:col>
      <xdr:colOff>50800</xdr:colOff>
      <xdr:row>97</xdr:row>
      <xdr:rowOff>76606</xdr:rowOff>
    </xdr:to>
    <xdr:cxnSp macro="">
      <xdr:nvCxnSpPr>
        <xdr:cNvPr id="241" name="直線コネクタ 240"/>
        <xdr:cNvCxnSpPr/>
      </xdr:nvCxnSpPr>
      <xdr:spPr>
        <a:xfrm>
          <a:off x="2019300" y="1669647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65824</xdr:rowOff>
    </xdr:from>
    <xdr:to>
      <xdr:col>10</xdr:col>
      <xdr:colOff>114300</xdr:colOff>
      <xdr:row>97</xdr:row>
      <xdr:rowOff>88036</xdr:rowOff>
    </xdr:to>
    <xdr:cxnSp macro="">
      <xdr:nvCxnSpPr>
        <xdr:cNvPr id="244" name="直線コネクタ 243"/>
        <xdr:cNvCxnSpPr/>
      </xdr:nvCxnSpPr>
      <xdr:spPr>
        <a:xfrm flipV="1">
          <a:off x="1130300" y="16696474"/>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138582</xdr:rowOff>
    </xdr:from>
    <xdr:to>
      <xdr:col>24</xdr:col>
      <xdr:colOff>114300</xdr:colOff>
      <xdr:row>97</xdr:row>
      <xdr:rowOff>68732</xdr:rowOff>
    </xdr:to>
    <xdr:sp macro="" textlink="">
      <xdr:nvSpPr>
        <xdr:cNvPr id="254" name="楕円 253"/>
        <xdr:cNvSpPr/>
      </xdr:nvSpPr>
      <xdr:spPr>
        <a:xfrm>
          <a:off x="4584700" y="1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53509</xdr:rowOff>
    </xdr:from>
    <xdr:ext cx="534377" cy="259045"/>
    <xdr:sp macro="" textlink="">
      <xdr:nvSpPr>
        <xdr:cNvPr id="255" name="衛生費該当値テキスト"/>
        <xdr:cNvSpPr txBox="1"/>
      </xdr:nvSpPr>
      <xdr:spPr>
        <a:xfrm>
          <a:off x="4686300" y="165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21679</xdr:rowOff>
    </xdr:from>
    <xdr:to>
      <xdr:col>20</xdr:col>
      <xdr:colOff>38100</xdr:colOff>
      <xdr:row>97</xdr:row>
      <xdr:rowOff>123279</xdr:rowOff>
    </xdr:to>
    <xdr:sp macro="" textlink="">
      <xdr:nvSpPr>
        <xdr:cNvPr id="256" name="楕円 255"/>
        <xdr:cNvSpPr/>
      </xdr:nvSpPr>
      <xdr:spPr>
        <a:xfrm>
          <a:off x="3746500" y="166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114406</xdr:rowOff>
    </xdr:from>
    <xdr:ext cx="534377" cy="259045"/>
    <xdr:sp macro="" textlink="">
      <xdr:nvSpPr>
        <xdr:cNvPr id="257" name="テキスト ボックス 256"/>
        <xdr:cNvSpPr txBox="1"/>
      </xdr:nvSpPr>
      <xdr:spPr>
        <a:xfrm>
          <a:off x="3530111" y="167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25806</xdr:rowOff>
    </xdr:from>
    <xdr:to>
      <xdr:col>15</xdr:col>
      <xdr:colOff>101600</xdr:colOff>
      <xdr:row>97</xdr:row>
      <xdr:rowOff>127406</xdr:rowOff>
    </xdr:to>
    <xdr:sp macro="" textlink="">
      <xdr:nvSpPr>
        <xdr:cNvPr id="258" name="楕円 257"/>
        <xdr:cNvSpPr/>
      </xdr:nvSpPr>
      <xdr:spPr>
        <a:xfrm>
          <a:off x="28575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59" name="テキスト ボックス 258"/>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15024</xdr:rowOff>
    </xdr:from>
    <xdr:to>
      <xdr:col>10</xdr:col>
      <xdr:colOff>165100</xdr:colOff>
      <xdr:row>97</xdr:row>
      <xdr:rowOff>116624</xdr:rowOff>
    </xdr:to>
    <xdr:sp macro="" textlink="">
      <xdr:nvSpPr>
        <xdr:cNvPr id="260" name="楕円 259"/>
        <xdr:cNvSpPr/>
      </xdr:nvSpPr>
      <xdr:spPr>
        <a:xfrm>
          <a:off x="1968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107751</xdr:rowOff>
    </xdr:from>
    <xdr:ext cx="534377" cy="259045"/>
    <xdr:sp macro="" textlink="">
      <xdr:nvSpPr>
        <xdr:cNvPr id="261" name="テキスト ボックス 260"/>
        <xdr:cNvSpPr txBox="1"/>
      </xdr:nvSpPr>
      <xdr:spPr>
        <a:xfrm>
          <a:off x="1752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37236</xdr:rowOff>
    </xdr:from>
    <xdr:to>
      <xdr:col>6</xdr:col>
      <xdr:colOff>38100</xdr:colOff>
      <xdr:row>97</xdr:row>
      <xdr:rowOff>138836</xdr:rowOff>
    </xdr:to>
    <xdr:sp macro="" textlink="">
      <xdr:nvSpPr>
        <xdr:cNvPr id="262" name="楕円 261"/>
        <xdr:cNvSpPr/>
      </xdr:nvSpPr>
      <xdr:spPr>
        <a:xfrm>
          <a:off x="1079500" y="166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129963</xdr:rowOff>
    </xdr:from>
    <xdr:ext cx="534377" cy="259045"/>
    <xdr:sp macro="" textlink="">
      <xdr:nvSpPr>
        <xdr:cNvPr id="263" name="テキスト ボックス 262"/>
        <xdr:cNvSpPr txBox="1"/>
      </xdr:nvSpPr>
      <xdr:spPr>
        <a:xfrm>
          <a:off x="863111"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58928</xdr:rowOff>
    </xdr:from>
    <xdr:to>
      <xdr:col>55</xdr:col>
      <xdr:colOff>0</xdr:colOff>
      <xdr:row>34</xdr:row>
      <xdr:rowOff>65786</xdr:rowOff>
    </xdr:to>
    <xdr:cxnSp macro="">
      <xdr:nvCxnSpPr>
        <xdr:cNvPr id="292" name="直線コネクタ 291"/>
        <xdr:cNvCxnSpPr/>
      </xdr:nvCxnSpPr>
      <xdr:spPr>
        <a:xfrm flipV="1">
          <a:off x="9639300" y="58882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65786</xdr:rowOff>
    </xdr:from>
    <xdr:to>
      <xdr:col>50</xdr:col>
      <xdr:colOff>114300</xdr:colOff>
      <xdr:row>34</xdr:row>
      <xdr:rowOff>85217</xdr:rowOff>
    </xdr:to>
    <xdr:cxnSp macro="">
      <xdr:nvCxnSpPr>
        <xdr:cNvPr id="295" name="直線コネクタ 294"/>
        <xdr:cNvCxnSpPr/>
      </xdr:nvCxnSpPr>
      <xdr:spPr>
        <a:xfrm flipV="1">
          <a:off x="8750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85217</xdr:rowOff>
    </xdr:from>
    <xdr:to>
      <xdr:col>45</xdr:col>
      <xdr:colOff>177800</xdr:colOff>
      <xdr:row>34</xdr:row>
      <xdr:rowOff>101981</xdr:rowOff>
    </xdr:to>
    <xdr:cxnSp macro="">
      <xdr:nvCxnSpPr>
        <xdr:cNvPr id="298" name="直線コネクタ 297"/>
        <xdr:cNvCxnSpPr/>
      </xdr:nvCxnSpPr>
      <xdr:spPr>
        <a:xfrm flipV="1">
          <a:off x="7861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99314</xdr:rowOff>
    </xdr:from>
    <xdr:to>
      <xdr:col>41</xdr:col>
      <xdr:colOff>50800</xdr:colOff>
      <xdr:row>34</xdr:row>
      <xdr:rowOff>101981</xdr:rowOff>
    </xdr:to>
    <xdr:cxnSp macro="">
      <xdr:nvCxnSpPr>
        <xdr:cNvPr id="301" name="直線コネクタ 300"/>
        <xdr:cNvCxnSpPr/>
      </xdr:nvCxnSpPr>
      <xdr:spPr>
        <a:xfrm>
          <a:off x="6972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8128</xdr:rowOff>
    </xdr:from>
    <xdr:to>
      <xdr:col>55</xdr:col>
      <xdr:colOff>50800</xdr:colOff>
      <xdr:row>34</xdr:row>
      <xdr:rowOff>109728</xdr:rowOff>
    </xdr:to>
    <xdr:sp macro="" textlink="">
      <xdr:nvSpPr>
        <xdr:cNvPr id="311" name="楕円 310"/>
        <xdr:cNvSpPr/>
      </xdr:nvSpPr>
      <xdr:spPr>
        <a:xfrm>
          <a:off x="104267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31005</xdr:rowOff>
    </xdr:from>
    <xdr:ext cx="469744" cy="259045"/>
    <xdr:sp macro="" textlink="">
      <xdr:nvSpPr>
        <xdr:cNvPr id="312" name="労働費該当値テキスト"/>
        <xdr:cNvSpPr txBox="1"/>
      </xdr:nvSpPr>
      <xdr:spPr>
        <a:xfrm>
          <a:off x="10528300"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14986</xdr:rowOff>
    </xdr:from>
    <xdr:to>
      <xdr:col>50</xdr:col>
      <xdr:colOff>165100</xdr:colOff>
      <xdr:row>34</xdr:row>
      <xdr:rowOff>116586</xdr:rowOff>
    </xdr:to>
    <xdr:sp macro="" textlink="">
      <xdr:nvSpPr>
        <xdr:cNvPr id="313" name="楕円 312"/>
        <xdr:cNvSpPr/>
      </xdr:nvSpPr>
      <xdr:spPr>
        <a:xfrm>
          <a:off x="958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133113</xdr:rowOff>
    </xdr:from>
    <xdr:ext cx="469744" cy="259045"/>
    <xdr:sp macro="" textlink="">
      <xdr:nvSpPr>
        <xdr:cNvPr id="314" name="テキスト ボックス 313"/>
        <xdr:cNvSpPr txBox="1"/>
      </xdr:nvSpPr>
      <xdr:spPr>
        <a:xfrm>
          <a:off x="9404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34417</xdr:rowOff>
    </xdr:from>
    <xdr:to>
      <xdr:col>46</xdr:col>
      <xdr:colOff>38100</xdr:colOff>
      <xdr:row>34</xdr:row>
      <xdr:rowOff>136017</xdr:rowOff>
    </xdr:to>
    <xdr:sp macro="" textlink="">
      <xdr:nvSpPr>
        <xdr:cNvPr id="315" name="楕円 314"/>
        <xdr:cNvSpPr/>
      </xdr:nvSpPr>
      <xdr:spPr>
        <a:xfrm>
          <a:off x="8699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152544</xdr:rowOff>
    </xdr:from>
    <xdr:ext cx="469744" cy="259045"/>
    <xdr:sp macro="" textlink="">
      <xdr:nvSpPr>
        <xdr:cNvPr id="316" name="テキスト ボックス 315"/>
        <xdr:cNvSpPr txBox="1"/>
      </xdr:nvSpPr>
      <xdr:spPr>
        <a:xfrm>
          <a:off x="8515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51181</xdr:rowOff>
    </xdr:from>
    <xdr:to>
      <xdr:col>41</xdr:col>
      <xdr:colOff>101600</xdr:colOff>
      <xdr:row>34</xdr:row>
      <xdr:rowOff>152781</xdr:rowOff>
    </xdr:to>
    <xdr:sp macro="" textlink="">
      <xdr:nvSpPr>
        <xdr:cNvPr id="317" name="楕円 316"/>
        <xdr:cNvSpPr/>
      </xdr:nvSpPr>
      <xdr:spPr>
        <a:xfrm>
          <a:off x="7810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169308</xdr:rowOff>
    </xdr:from>
    <xdr:ext cx="469744" cy="259045"/>
    <xdr:sp macro="" textlink="">
      <xdr:nvSpPr>
        <xdr:cNvPr id="318" name="テキスト ボックス 317"/>
        <xdr:cNvSpPr txBox="1"/>
      </xdr:nvSpPr>
      <xdr:spPr>
        <a:xfrm>
          <a:off x="7626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48514</xdr:rowOff>
    </xdr:from>
    <xdr:to>
      <xdr:col>36</xdr:col>
      <xdr:colOff>165100</xdr:colOff>
      <xdr:row>34</xdr:row>
      <xdr:rowOff>150114</xdr:rowOff>
    </xdr:to>
    <xdr:sp macro="" textlink="">
      <xdr:nvSpPr>
        <xdr:cNvPr id="319" name="楕円 318"/>
        <xdr:cNvSpPr/>
      </xdr:nvSpPr>
      <xdr:spPr>
        <a:xfrm>
          <a:off x="6921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166641</xdr:rowOff>
    </xdr:from>
    <xdr:ext cx="469744" cy="259045"/>
    <xdr:sp macro="" textlink="">
      <xdr:nvSpPr>
        <xdr:cNvPr id="320" name="テキスト ボックス 319"/>
        <xdr:cNvSpPr txBox="1"/>
      </xdr:nvSpPr>
      <xdr:spPr>
        <a:xfrm>
          <a:off x="6737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73863</xdr:rowOff>
    </xdr:from>
    <xdr:to>
      <xdr:col>55</xdr:col>
      <xdr:colOff>0</xdr:colOff>
      <xdr:row>59</xdr:row>
      <xdr:rowOff>74026</xdr:rowOff>
    </xdr:to>
    <xdr:cxnSp macro="">
      <xdr:nvCxnSpPr>
        <xdr:cNvPr id="351" name="直線コネクタ 350"/>
        <xdr:cNvCxnSpPr/>
      </xdr:nvCxnSpPr>
      <xdr:spPr>
        <a:xfrm>
          <a:off x="9639300" y="10189413"/>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68344</xdr:rowOff>
    </xdr:from>
    <xdr:to>
      <xdr:col>50</xdr:col>
      <xdr:colOff>114300</xdr:colOff>
      <xdr:row>59</xdr:row>
      <xdr:rowOff>73863</xdr:rowOff>
    </xdr:to>
    <xdr:cxnSp macro="">
      <xdr:nvCxnSpPr>
        <xdr:cNvPr id="354" name="直線コネクタ 353"/>
        <xdr:cNvCxnSpPr/>
      </xdr:nvCxnSpPr>
      <xdr:spPr>
        <a:xfrm>
          <a:off x="8750300" y="1018389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68344</xdr:rowOff>
    </xdr:from>
    <xdr:to>
      <xdr:col>45</xdr:col>
      <xdr:colOff>177800</xdr:colOff>
      <xdr:row>59</xdr:row>
      <xdr:rowOff>76149</xdr:rowOff>
    </xdr:to>
    <xdr:cxnSp macro="">
      <xdr:nvCxnSpPr>
        <xdr:cNvPr id="357" name="直線コネクタ 356"/>
        <xdr:cNvCxnSpPr/>
      </xdr:nvCxnSpPr>
      <xdr:spPr>
        <a:xfrm flipV="1">
          <a:off x="7861300" y="10183894"/>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76149</xdr:rowOff>
    </xdr:from>
    <xdr:to>
      <xdr:col>41</xdr:col>
      <xdr:colOff>50800</xdr:colOff>
      <xdr:row>59</xdr:row>
      <xdr:rowOff>79480</xdr:rowOff>
    </xdr:to>
    <xdr:cxnSp macro="">
      <xdr:nvCxnSpPr>
        <xdr:cNvPr id="360" name="直線コネクタ 359"/>
        <xdr:cNvCxnSpPr/>
      </xdr:nvCxnSpPr>
      <xdr:spPr>
        <a:xfrm flipV="1">
          <a:off x="6972300" y="10191699"/>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23226</xdr:rowOff>
    </xdr:from>
    <xdr:to>
      <xdr:col>55</xdr:col>
      <xdr:colOff>50800</xdr:colOff>
      <xdr:row>59</xdr:row>
      <xdr:rowOff>124826</xdr:rowOff>
    </xdr:to>
    <xdr:sp macro="" textlink="">
      <xdr:nvSpPr>
        <xdr:cNvPr id="370" name="楕円 369"/>
        <xdr:cNvSpPr/>
      </xdr:nvSpPr>
      <xdr:spPr>
        <a:xfrm>
          <a:off x="10426700" y="101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109603</xdr:rowOff>
    </xdr:from>
    <xdr:ext cx="378565" cy="259045"/>
    <xdr:sp macro="" textlink="">
      <xdr:nvSpPr>
        <xdr:cNvPr id="371" name="農林水産業費該当値テキスト"/>
        <xdr:cNvSpPr txBox="1"/>
      </xdr:nvSpPr>
      <xdr:spPr>
        <a:xfrm>
          <a:off x="10528300" y="1005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23063</xdr:rowOff>
    </xdr:from>
    <xdr:to>
      <xdr:col>50</xdr:col>
      <xdr:colOff>165100</xdr:colOff>
      <xdr:row>59</xdr:row>
      <xdr:rowOff>124663</xdr:rowOff>
    </xdr:to>
    <xdr:sp macro="" textlink="">
      <xdr:nvSpPr>
        <xdr:cNvPr id="372" name="楕円 371"/>
        <xdr:cNvSpPr/>
      </xdr:nvSpPr>
      <xdr:spPr>
        <a:xfrm>
          <a:off x="9588500" y="101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115790</xdr:rowOff>
    </xdr:from>
    <xdr:ext cx="378565" cy="259045"/>
    <xdr:sp macro="" textlink="">
      <xdr:nvSpPr>
        <xdr:cNvPr id="373" name="テキスト ボックス 372"/>
        <xdr:cNvSpPr txBox="1"/>
      </xdr:nvSpPr>
      <xdr:spPr>
        <a:xfrm>
          <a:off x="9450017" y="1023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17544</xdr:rowOff>
    </xdr:from>
    <xdr:to>
      <xdr:col>46</xdr:col>
      <xdr:colOff>38100</xdr:colOff>
      <xdr:row>59</xdr:row>
      <xdr:rowOff>119144</xdr:rowOff>
    </xdr:to>
    <xdr:sp macro="" textlink="">
      <xdr:nvSpPr>
        <xdr:cNvPr id="374" name="楕円 373"/>
        <xdr:cNvSpPr/>
      </xdr:nvSpPr>
      <xdr:spPr>
        <a:xfrm>
          <a:off x="8699500" y="101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110271</xdr:rowOff>
    </xdr:from>
    <xdr:ext cx="378565" cy="259045"/>
    <xdr:sp macro="" textlink="">
      <xdr:nvSpPr>
        <xdr:cNvPr id="375" name="テキスト ボックス 374"/>
        <xdr:cNvSpPr txBox="1"/>
      </xdr:nvSpPr>
      <xdr:spPr>
        <a:xfrm>
          <a:off x="8561017" y="1022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25349</xdr:rowOff>
    </xdr:from>
    <xdr:to>
      <xdr:col>41</xdr:col>
      <xdr:colOff>101600</xdr:colOff>
      <xdr:row>59</xdr:row>
      <xdr:rowOff>126949</xdr:rowOff>
    </xdr:to>
    <xdr:sp macro="" textlink="">
      <xdr:nvSpPr>
        <xdr:cNvPr id="376" name="楕円 375"/>
        <xdr:cNvSpPr/>
      </xdr:nvSpPr>
      <xdr:spPr>
        <a:xfrm>
          <a:off x="7810500" y="10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118076</xdr:rowOff>
    </xdr:from>
    <xdr:ext cx="378565" cy="259045"/>
    <xdr:sp macro="" textlink="">
      <xdr:nvSpPr>
        <xdr:cNvPr id="377" name="テキスト ボックス 376"/>
        <xdr:cNvSpPr txBox="1"/>
      </xdr:nvSpPr>
      <xdr:spPr>
        <a:xfrm>
          <a:off x="7672017" y="1023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28680</xdr:rowOff>
    </xdr:from>
    <xdr:to>
      <xdr:col>36</xdr:col>
      <xdr:colOff>165100</xdr:colOff>
      <xdr:row>59</xdr:row>
      <xdr:rowOff>130280</xdr:rowOff>
    </xdr:to>
    <xdr:sp macro="" textlink="">
      <xdr:nvSpPr>
        <xdr:cNvPr id="378" name="楕円 377"/>
        <xdr:cNvSpPr/>
      </xdr:nvSpPr>
      <xdr:spPr>
        <a:xfrm>
          <a:off x="6921500" y="101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121407</xdr:rowOff>
    </xdr:from>
    <xdr:ext cx="378565" cy="259045"/>
    <xdr:sp macro="" textlink="">
      <xdr:nvSpPr>
        <xdr:cNvPr id="379" name="テキスト ボックス 378"/>
        <xdr:cNvSpPr txBox="1"/>
      </xdr:nvSpPr>
      <xdr:spPr>
        <a:xfrm>
          <a:off x="6783017" y="102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54547</xdr:rowOff>
    </xdr:from>
    <xdr:to>
      <xdr:col>55</xdr:col>
      <xdr:colOff>0</xdr:colOff>
      <xdr:row>78</xdr:row>
      <xdr:rowOff>70137</xdr:rowOff>
    </xdr:to>
    <xdr:cxnSp macro="">
      <xdr:nvCxnSpPr>
        <xdr:cNvPr id="406" name="直線コネクタ 405"/>
        <xdr:cNvCxnSpPr/>
      </xdr:nvCxnSpPr>
      <xdr:spPr>
        <a:xfrm flipV="1">
          <a:off x="9639300" y="13427647"/>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55598</xdr:rowOff>
    </xdr:from>
    <xdr:to>
      <xdr:col>50</xdr:col>
      <xdr:colOff>114300</xdr:colOff>
      <xdr:row>78</xdr:row>
      <xdr:rowOff>70137</xdr:rowOff>
    </xdr:to>
    <xdr:cxnSp macro="">
      <xdr:nvCxnSpPr>
        <xdr:cNvPr id="409" name="直線コネクタ 408"/>
        <xdr:cNvCxnSpPr/>
      </xdr:nvCxnSpPr>
      <xdr:spPr>
        <a:xfrm>
          <a:off x="8750300" y="1342869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33058</xdr:rowOff>
    </xdr:from>
    <xdr:to>
      <xdr:col>45</xdr:col>
      <xdr:colOff>177800</xdr:colOff>
      <xdr:row>78</xdr:row>
      <xdr:rowOff>55598</xdr:rowOff>
    </xdr:to>
    <xdr:cxnSp macro="">
      <xdr:nvCxnSpPr>
        <xdr:cNvPr id="412" name="直線コネクタ 411"/>
        <xdr:cNvCxnSpPr/>
      </xdr:nvCxnSpPr>
      <xdr:spPr>
        <a:xfrm>
          <a:off x="7861300" y="1340615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23113</xdr:rowOff>
    </xdr:from>
    <xdr:to>
      <xdr:col>41</xdr:col>
      <xdr:colOff>50800</xdr:colOff>
      <xdr:row>78</xdr:row>
      <xdr:rowOff>33058</xdr:rowOff>
    </xdr:to>
    <xdr:cxnSp macro="">
      <xdr:nvCxnSpPr>
        <xdr:cNvPr id="415" name="直線コネクタ 414"/>
        <xdr:cNvCxnSpPr/>
      </xdr:nvCxnSpPr>
      <xdr:spPr>
        <a:xfrm>
          <a:off x="6972300" y="13396213"/>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3747</xdr:rowOff>
    </xdr:from>
    <xdr:to>
      <xdr:col>55</xdr:col>
      <xdr:colOff>50800</xdr:colOff>
      <xdr:row>78</xdr:row>
      <xdr:rowOff>105347</xdr:rowOff>
    </xdr:to>
    <xdr:sp macro="" textlink="">
      <xdr:nvSpPr>
        <xdr:cNvPr id="425" name="楕円 424"/>
        <xdr:cNvSpPr/>
      </xdr:nvSpPr>
      <xdr:spPr>
        <a:xfrm>
          <a:off x="104267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90124</xdr:rowOff>
    </xdr:from>
    <xdr:ext cx="469744" cy="259045"/>
    <xdr:sp macro="" textlink="">
      <xdr:nvSpPr>
        <xdr:cNvPr id="426" name="商工費該当値テキスト"/>
        <xdr:cNvSpPr txBox="1"/>
      </xdr:nvSpPr>
      <xdr:spPr>
        <a:xfrm>
          <a:off x="10528300" y="1329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19337</xdr:rowOff>
    </xdr:from>
    <xdr:to>
      <xdr:col>50</xdr:col>
      <xdr:colOff>165100</xdr:colOff>
      <xdr:row>78</xdr:row>
      <xdr:rowOff>120937</xdr:rowOff>
    </xdr:to>
    <xdr:sp macro="" textlink="">
      <xdr:nvSpPr>
        <xdr:cNvPr id="427" name="楕円 426"/>
        <xdr:cNvSpPr/>
      </xdr:nvSpPr>
      <xdr:spPr>
        <a:xfrm>
          <a:off x="9588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112064</xdr:rowOff>
    </xdr:from>
    <xdr:ext cx="469744" cy="259045"/>
    <xdr:sp macro="" textlink="">
      <xdr:nvSpPr>
        <xdr:cNvPr id="428" name="テキスト ボックス 427"/>
        <xdr:cNvSpPr txBox="1"/>
      </xdr:nvSpPr>
      <xdr:spPr>
        <a:xfrm>
          <a:off x="9404428"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4798</xdr:rowOff>
    </xdr:from>
    <xdr:to>
      <xdr:col>46</xdr:col>
      <xdr:colOff>38100</xdr:colOff>
      <xdr:row>78</xdr:row>
      <xdr:rowOff>106398</xdr:rowOff>
    </xdr:to>
    <xdr:sp macro="" textlink="">
      <xdr:nvSpPr>
        <xdr:cNvPr id="429" name="楕円 428"/>
        <xdr:cNvSpPr/>
      </xdr:nvSpPr>
      <xdr:spPr>
        <a:xfrm>
          <a:off x="8699500" y="133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97525</xdr:rowOff>
    </xdr:from>
    <xdr:ext cx="469744" cy="259045"/>
    <xdr:sp macro="" textlink="">
      <xdr:nvSpPr>
        <xdr:cNvPr id="430" name="テキスト ボックス 429"/>
        <xdr:cNvSpPr txBox="1"/>
      </xdr:nvSpPr>
      <xdr:spPr>
        <a:xfrm>
          <a:off x="8515428" y="134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153708</xdr:rowOff>
    </xdr:from>
    <xdr:to>
      <xdr:col>41</xdr:col>
      <xdr:colOff>101600</xdr:colOff>
      <xdr:row>78</xdr:row>
      <xdr:rowOff>83858</xdr:rowOff>
    </xdr:to>
    <xdr:sp macro="" textlink="">
      <xdr:nvSpPr>
        <xdr:cNvPr id="431" name="楕円 430"/>
        <xdr:cNvSpPr/>
      </xdr:nvSpPr>
      <xdr:spPr>
        <a:xfrm>
          <a:off x="7810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74985</xdr:rowOff>
    </xdr:from>
    <xdr:ext cx="469744" cy="259045"/>
    <xdr:sp macro="" textlink="">
      <xdr:nvSpPr>
        <xdr:cNvPr id="432" name="テキスト ボックス 431"/>
        <xdr:cNvSpPr txBox="1"/>
      </xdr:nvSpPr>
      <xdr:spPr>
        <a:xfrm>
          <a:off x="7626428" y="134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143763</xdr:rowOff>
    </xdr:from>
    <xdr:to>
      <xdr:col>36</xdr:col>
      <xdr:colOff>165100</xdr:colOff>
      <xdr:row>78</xdr:row>
      <xdr:rowOff>73913</xdr:rowOff>
    </xdr:to>
    <xdr:sp macro="" textlink="">
      <xdr:nvSpPr>
        <xdr:cNvPr id="433" name="楕円 432"/>
        <xdr:cNvSpPr/>
      </xdr:nvSpPr>
      <xdr:spPr>
        <a:xfrm>
          <a:off x="6921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65040</xdr:rowOff>
    </xdr:from>
    <xdr:ext cx="469744" cy="259045"/>
    <xdr:sp macro="" textlink="">
      <xdr:nvSpPr>
        <xdr:cNvPr id="434" name="テキスト ボックス 433"/>
        <xdr:cNvSpPr txBox="1"/>
      </xdr:nvSpPr>
      <xdr:spPr>
        <a:xfrm>
          <a:off x="6737428" y="134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159105</xdr:rowOff>
    </xdr:from>
    <xdr:to>
      <xdr:col>55</xdr:col>
      <xdr:colOff>0</xdr:colOff>
      <xdr:row>96</xdr:row>
      <xdr:rowOff>18135</xdr:rowOff>
    </xdr:to>
    <xdr:cxnSp macro="">
      <xdr:nvCxnSpPr>
        <xdr:cNvPr id="463" name="直線コネクタ 462"/>
        <xdr:cNvCxnSpPr/>
      </xdr:nvCxnSpPr>
      <xdr:spPr>
        <a:xfrm>
          <a:off x="9639300" y="16446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4"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141872</xdr:rowOff>
    </xdr:from>
    <xdr:to>
      <xdr:col>50</xdr:col>
      <xdr:colOff>114300</xdr:colOff>
      <xdr:row>95</xdr:row>
      <xdr:rowOff>159105</xdr:rowOff>
    </xdr:to>
    <xdr:cxnSp macro="">
      <xdr:nvCxnSpPr>
        <xdr:cNvPr id="466" name="直線コネクタ 465"/>
        <xdr:cNvCxnSpPr/>
      </xdr:nvCxnSpPr>
      <xdr:spPr>
        <a:xfrm>
          <a:off x="8750300" y="16258172"/>
          <a:ext cx="889000" cy="1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8" name="テキスト ボックス 467"/>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141872</xdr:rowOff>
    </xdr:from>
    <xdr:to>
      <xdr:col>45</xdr:col>
      <xdr:colOff>177800</xdr:colOff>
      <xdr:row>96</xdr:row>
      <xdr:rowOff>65900</xdr:rowOff>
    </xdr:to>
    <xdr:cxnSp macro="">
      <xdr:nvCxnSpPr>
        <xdr:cNvPr id="469" name="直線コネクタ 468"/>
        <xdr:cNvCxnSpPr/>
      </xdr:nvCxnSpPr>
      <xdr:spPr>
        <a:xfrm flipV="1">
          <a:off x="7861300" y="16258172"/>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1" name="テキスト ボックス 470"/>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148552</xdr:rowOff>
    </xdr:from>
    <xdr:to>
      <xdr:col>41</xdr:col>
      <xdr:colOff>50800</xdr:colOff>
      <xdr:row>96</xdr:row>
      <xdr:rowOff>65900</xdr:rowOff>
    </xdr:to>
    <xdr:cxnSp macro="">
      <xdr:nvCxnSpPr>
        <xdr:cNvPr id="472" name="直線コネクタ 471"/>
        <xdr:cNvCxnSpPr/>
      </xdr:nvCxnSpPr>
      <xdr:spPr>
        <a:xfrm>
          <a:off x="6972300" y="16264852"/>
          <a:ext cx="889000" cy="2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6" name="テキスト ボックス 475"/>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138785</xdr:rowOff>
    </xdr:from>
    <xdr:to>
      <xdr:col>55</xdr:col>
      <xdr:colOff>50800</xdr:colOff>
      <xdr:row>96</xdr:row>
      <xdr:rowOff>68935</xdr:rowOff>
    </xdr:to>
    <xdr:sp macro="" textlink="">
      <xdr:nvSpPr>
        <xdr:cNvPr id="482" name="楕円 481"/>
        <xdr:cNvSpPr/>
      </xdr:nvSpPr>
      <xdr:spPr>
        <a:xfrm>
          <a:off x="10426700" y="164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161662</xdr:rowOff>
    </xdr:from>
    <xdr:ext cx="534377" cy="259045"/>
    <xdr:sp macro="" textlink="">
      <xdr:nvSpPr>
        <xdr:cNvPr id="483" name="土木費該当値テキスト"/>
        <xdr:cNvSpPr txBox="1"/>
      </xdr:nvSpPr>
      <xdr:spPr>
        <a:xfrm>
          <a:off x="10528300" y="162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108305</xdr:rowOff>
    </xdr:from>
    <xdr:to>
      <xdr:col>50</xdr:col>
      <xdr:colOff>165100</xdr:colOff>
      <xdr:row>96</xdr:row>
      <xdr:rowOff>38455</xdr:rowOff>
    </xdr:to>
    <xdr:sp macro="" textlink="">
      <xdr:nvSpPr>
        <xdr:cNvPr id="484" name="楕円 483"/>
        <xdr:cNvSpPr/>
      </xdr:nvSpPr>
      <xdr:spPr>
        <a:xfrm>
          <a:off x="9588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54982</xdr:rowOff>
    </xdr:from>
    <xdr:ext cx="534377" cy="259045"/>
    <xdr:sp macro="" textlink="">
      <xdr:nvSpPr>
        <xdr:cNvPr id="485" name="テキスト ボックス 484"/>
        <xdr:cNvSpPr txBox="1"/>
      </xdr:nvSpPr>
      <xdr:spPr>
        <a:xfrm>
          <a:off x="9372111" y="161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91072</xdr:rowOff>
    </xdr:from>
    <xdr:to>
      <xdr:col>46</xdr:col>
      <xdr:colOff>38100</xdr:colOff>
      <xdr:row>95</xdr:row>
      <xdr:rowOff>21222</xdr:rowOff>
    </xdr:to>
    <xdr:sp macro="" textlink="">
      <xdr:nvSpPr>
        <xdr:cNvPr id="486" name="楕円 485"/>
        <xdr:cNvSpPr/>
      </xdr:nvSpPr>
      <xdr:spPr>
        <a:xfrm>
          <a:off x="8699500" y="16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37749</xdr:rowOff>
    </xdr:from>
    <xdr:ext cx="534377" cy="259045"/>
    <xdr:sp macro="" textlink="">
      <xdr:nvSpPr>
        <xdr:cNvPr id="487" name="テキスト ボックス 486"/>
        <xdr:cNvSpPr txBox="1"/>
      </xdr:nvSpPr>
      <xdr:spPr>
        <a:xfrm>
          <a:off x="8483111"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15100</xdr:rowOff>
    </xdr:from>
    <xdr:to>
      <xdr:col>41</xdr:col>
      <xdr:colOff>101600</xdr:colOff>
      <xdr:row>96</xdr:row>
      <xdr:rowOff>116700</xdr:rowOff>
    </xdr:to>
    <xdr:sp macro="" textlink="">
      <xdr:nvSpPr>
        <xdr:cNvPr id="488" name="楕円 487"/>
        <xdr:cNvSpPr/>
      </xdr:nvSpPr>
      <xdr:spPr>
        <a:xfrm>
          <a:off x="7810500" y="164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107827</xdr:rowOff>
    </xdr:from>
    <xdr:ext cx="534377" cy="259045"/>
    <xdr:sp macro="" textlink="">
      <xdr:nvSpPr>
        <xdr:cNvPr id="489" name="テキスト ボックス 488"/>
        <xdr:cNvSpPr txBox="1"/>
      </xdr:nvSpPr>
      <xdr:spPr>
        <a:xfrm>
          <a:off x="7594111" y="16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97752</xdr:rowOff>
    </xdr:from>
    <xdr:to>
      <xdr:col>36</xdr:col>
      <xdr:colOff>165100</xdr:colOff>
      <xdr:row>95</xdr:row>
      <xdr:rowOff>27902</xdr:rowOff>
    </xdr:to>
    <xdr:sp macro="" textlink="">
      <xdr:nvSpPr>
        <xdr:cNvPr id="490" name="楕円 489"/>
        <xdr:cNvSpPr/>
      </xdr:nvSpPr>
      <xdr:spPr>
        <a:xfrm>
          <a:off x="6921500" y="1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44429</xdr:rowOff>
    </xdr:from>
    <xdr:ext cx="534377" cy="259045"/>
    <xdr:sp macro="" textlink="">
      <xdr:nvSpPr>
        <xdr:cNvPr id="491" name="テキスト ボックス 490"/>
        <xdr:cNvSpPr txBox="1"/>
      </xdr:nvSpPr>
      <xdr:spPr>
        <a:xfrm>
          <a:off x="6705111" y="159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79521</xdr:rowOff>
    </xdr:from>
    <xdr:to>
      <xdr:col>85</xdr:col>
      <xdr:colOff>127000</xdr:colOff>
      <xdr:row>36</xdr:row>
      <xdr:rowOff>142043</xdr:rowOff>
    </xdr:to>
    <xdr:cxnSp macro="">
      <xdr:nvCxnSpPr>
        <xdr:cNvPr id="517" name="直線コネクタ 516"/>
        <xdr:cNvCxnSpPr/>
      </xdr:nvCxnSpPr>
      <xdr:spPr>
        <a:xfrm>
          <a:off x="15481300" y="6251721"/>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71406</xdr:rowOff>
    </xdr:from>
    <xdr:to>
      <xdr:col>81</xdr:col>
      <xdr:colOff>50800</xdr:colOff>
      <xdr:row>36</xdr:row>
      <xdr:rowOff>79521</xdr:rowOff>
    </xdr:to>
    <xdr:cxnSp macro="">
      <xdr:nvCxnSpPr>
        <xdr:cNvPr id="520" name="直線コネクタ 519"/>
        <xdr:cNvCxnSpPr/>
      </xdr:nvCxnSpPr>
      <xdr:spPr>
        <a:xfrm>
          <a:off x="14592300" y="624360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71406</xdr:rowOff>
    </xdr:from>
    <xdr:to>
      <xdr:col>76</xdr:col>
      <xdr:colOff>114300</xdr:colOff>
      <xdr:row>36</xdr:row>
      <xdr:rowOff>150959</xdr:rowOff>
    </xdr:to>
    <xdr:cxnSp macro="">
      <xdr:nvCxnSpPr>
        <xdr:cNvPr id="523" name="直線コネクタ 522"/>
        <xdr:cNvCxnSpPr/>
      </xdr:nvCxnSpPr>
      <xdr:spPr>
        <a:xfrm flipV="1">
          <a:off x="13703300" y="6243606"/>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33172</xdr:rowOff>
    </xdr:from>
    <xdr:to>
      <xdr:col>71</xdr:col>
      <xdr:colOff>177800</xdr:colOff>
      <xdr:row>36</xdr:row>
      <xdr:rowOff>150959</xdr:rowOff>
    </xdr:to>
    <xdr:cxnSp macro="">
      <xdr:nvCxnSpPr>
        <xdr:cNvPr id="526" name="直線コネクタ 525"/>
        <xdr:cNvCxnSpPr/>
      </xdr:nvCxnSpPr>
      <xdr:spPr>
        <a:xfrm>
          <a:off x="12814300" y="6205372"/>
          <a:ext cx="889000" cy="1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91243</xdr:rowOff>
    </xdr:from>
    <xdr:to>
      <xdr:col>85</xdr:col>
      <xdr:colOff>177800</xdr:colOff>
      <xdr:row>37</xdr:row>
      <xdr:rowOff>21393</xdr:rowOff>
    </xdr:to>
    <xdr:sp macro="" textlink="">
      <xdr:nvSpPr>
        <xdr:cNvPr id="536" name="楕円 535"/>
        <xdr:cNvSpPr/>
      </xdr:nvSpPr>
      <xdr:spPr>
        <a:xfrm>
          <a:off x="16268700" y="6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69670</xdr:rowOff>
    </xdr:from>
    <xdr:ext cx="534377" cy="259045"/>
    <xdr:sp macro="" textlink="">
      <xdr:nvSpPr>
        <xdr:cNvPr id="537" name="消防費該当値テキスト"/>
        <xdr:cNvSpPr txBox="1"/>
      </xdr:nvSpPr>
      <xdr:spPr>
        <a:xfrm>
          <a:off x="16370300" y="6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28721</xdr:rowOff>
    </xdr:from>
    <xdr:to>
      <xdr:col>81</xdr:col>
      <xdr:colOff>101600</xdr:colOff>
      <xdr:row>36</xdr:row>
      <xdr:rowOff>130321</xdr:rowOff>
    </xdr:to>
    <xdr:sp macro="" textlink="">
      <xdr:nvSpPr>
        <xdr:cNvPr id="538" name="楕円 537"/>
        <xdr:cNvSpPr/>
      </xdr:nvSpPr>
      <xdr:spPr>
        <a:xfrm>
          <a:off x="15430500" y="62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146848</xdr:rowOff>
    </xdr:from>
    <xdr:ext cx="534377" cy="259045"/>
    <xdr:sp macro="" textlink="">
      <xdr:nvSpPr>
        <xdr:cNvPr id="539" name="テキスト ボックス 538"/>
        <xdr:cNvSpPr txBox="1"/>
      </xdr:nvSpPr>
      <xdr:spPr>
        <a:xfrm>
          <a:off x="15214111" y="59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20606</xdr:rowOff>
    </xdr:from>
    <xdr:to>
      <xdr:col>76</xdr:col>
      <xdr:colOff>165100</xdr:colOff>
      <xdr:row>36</xdr:row>
      <xdr:rowOff>122206</xdr:rowOff>
    </xdr:to>
    <xdr:sp macro="" textlink="">
      <xdr:nvSpPr>
        <xdr:cNvPr id="540" name="楕円 539"/>
        <xdr:cNvSpPr/>
      </xdr:nvSpPr>
      <xdr:spPr>
        <a:xfrm>
          <a:off x="14541500" y="61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138733</xdr:rowOff>
    </xdr:from>
    <xdr:ext cx="534377" cy="259045"/>
    <xdr:sp macro="" textlink="">
      <xdr:nvSpPr>
        <xdr:cNvPr id="541" name="テキスト ボックス 540"/>
        <xdr:cNvSpPr txBox="1"/>
      </xdr:nvSpPr>
      <xdr:spPr>
        <a:xfrm>
          <a:off x="14325111" y="59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100159</xdr:rowOff>
    </xdr:from>
    <xdr:to>
      <xdr:col>72</xdr:col>
      <xdr:colOff>38100</xdr:colOff>
      <xdr:row>37</xdr:row>
      <xdr:rowOff>30309</xdr:rowOff>
    </xdr:to>
    <xdr:sp macro="" textlink="">
      <xdr:nvSpPr>
        <xdr:cNvPr id="542" name="楕円 541"/>
        <xdr:cNvSpPr/>
      </xdr:nvSpPr>
      <xdr:spPr>
        <a:xfrm>
          <a:off x="13652500" y="62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21436</xdr:rowOff>
    </xdr:from>
    <xdr:ext cx="534377" cy="259045"/>
    <xdr:sp macro="" textlink="">
      <xdr:nvSpPr>
        <xdr:cNvPr id="543" name="テキスト ボックス 542"/>
        <xdr:cNvSpPr txBox="1"/>
      </xdr:nvSpPr>
      <xdr:spPr>
        <a:xfrm>
          <a:off x="13436111" y="63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153822</xdr:rowOff>
    </xdr:from>
    <xdr:to>
      <xdr:col>67</xdr:col>
      <xdr:colOff>101600</xdr:colOff>
      <xdr:row>36</xdr:row>
      <xdr:rowOff>83972</xdr:rowOff>
    </xdr:to>
    <xdr:sp macro="" textlink="">
      <xdr:nvSpPr>
        <xdr:cNvPr id="544" name="楕円 543"/>
        <xdr:cNvSpPr/>
      </xdr:nvSpPr>
      <xdr:spPr>
        <a:xfrm>
          <a:off x="127635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100499</xdr:rowOff>
    </xdr:from>
    <xdr:ext cx="534377" cy="259045"/>
    <xdr:sp macro="" textlink="">
      <xdr:nvSpPr>
        <xdr:cNvPr id="545" name="テキスト ボックス 544"/>
        <xdr:cNvSpPr txBox="1"/>
      </xdr:nvSpPr>
      <xdr:spPr>
        <a:xfrm>
          <a:off x="12547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47479</xdr:rowOff>
    </xdr:from>
    <xdr:to>
      <xdr:col>85</xdr:col>
      <xdr:colOff>127000</xdr:colOff>
      <xdr:row>57</xdr:row>
      <xdr:rowOff>4331</xdr:rowOff>
    </xdr:to>
    <xdr:cxnSp macro="">
      <xdr:nvCxnSpPr>
        <xdr:cNvPr id="575" name="直線コネクタ 574"/>
        <xdr:cNvCxnSpPr/>
      </xdr:nvCxnSpPr>
      <xdr:spPr>
        <a:xfrm flipV="1">
          <a:off x="15481300" y="9648679"/>
          <a:ext cx="8382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159341</xdr:rowOff>
    </xdr:from>
    <xdr:to>
      <xdr:col>81</xdr:col>
      <xdr:colOff>50800</xdr:colOff>
      <xdr:row>57</xdr:row>
      <xdr:rowOff>4331</xdr:rowOff>
    </xdr:to>
    <xdr:cxnSp macro="">
      <xdr:nvCxnSpPr>
        <xdr:cNvPr id="578" name="直線コネクタ 577"/>
        <xdr:cNvCxnSpPr/>
      </xdr:nvCxnSpPr>
      <xdr:spPr>
        <a:xfrm>
          <a:off x="14592300" y="9760541"/>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159341</xdr:rowOff>
    </xdr:from>
    <xdr:to>
      <xdr:col>76</xdr:col>
      <xdr:colOff>114300</xdr:colOff>
      <xdr:row>57</xdr:row>
      <xdr:rowOff>61214</xdr:rowOff>
    </xdr:to>
    <xdr:cxnSp macro="">
      <xdr:nvCxnSpPr>
        <xdr:cNvPr id="581" name="直線コネクタ 580"/>
        <xdr:cNvCxnSpPr/>
      </xdr:nvCxnSpPr>
      <xdr:spPr>
        <a:xfrm flipV="1">
          <a:off x="13703300" y="9760541"/>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61214</xdr:rowOff>
    </xdr:from>
    <xdr:to>
      <xdr:col>71</xdr:col>
      <xdr:colOff>177800</xdr:colOff>
      <xdr:row>57</xdr:row>
      <xdr:rowOff>81902</xdr:rowOff>
    </xdr:to>
    <xdr:cxnSp macro="">
      <xdr:nvCxnSpPr>
        <xdr:cNvPr id="584" name="直線コネクタ 583"/>
        <xdr:cNvCxnSpPr/>
      </xdr:nvCxnSpPr>
      <xdr:spPr>
        <a:xfrm flipV="1">
          <a:off x="12814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168129</xdr:rowOff>
    </xdr:from>
    <xdr:to>
      <xdr:col>85</xdr:col>
      <xdr:colOff>177800</xdr:colOff>
      <xdr:row>56</xdr:row>
      <xdr:rowOff>98279</xdr:rowOff>
    </xdr:to>
    <xdr:sp macro="" textlink="">
      <xdr:nvSpPr>
        <xdr:cNvPr id="594" name="楕円 593"/>
        <xdr:cNvSpPr/>
      </xdr:nvSpPr>
      <xdr:spPr>
        <a:xfrm>
          <a:off x="16268700" y="9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146556</xdr:rowOff>
    </xdr:from>
    <xdr:ext cx="534377" cy="259045"/>
    <xdr:sp macro="" textlink="">
      <xdr:nvSpPr>
        <xdr:cNvPr id="595" name="教育費該当値テキスト"/>
        <xdr:cNvSpPr txBox="1"/>
      </xdr:nvSpPr>
      <xdr:spPr>
        <a:xfrm>
          <a:off x="16370300" y="9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124981</xdr:rowOff>
    </xdr:from>
    <xdr:to>
      <xdr:col>81</xdr:col>
      <xdr:colOff>101600</xdr:colOff>
      <xdr:row>57</xdr:row>
      <xdr:rowOff>55131</xdr:rowOff>
    </xdr:to>
    <xdr:sp macro="" textlink="">
      <xdr:nvSpPr>
        <xdr:cNvPr id="596" name="楕円 595"/>
        <xdr:cNvSpPr/>
      </xdr:nvSpPr>
      <xdr:spPr>
        <a:xfrm>
          <a:off x="154305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46258</xdr:rowOff>
    </xdr:from>
    <xdr:ext cx="534377" cy="259045"/>
    <xdr:sp macro="" textlink="">
      <xdr:nvSpPr>
        <xdr:cNvPr id="597" name="テキスト ボックス 596"/>
        <xdr:cNvSpPr txBox="1"/>
      </xdr:nvSpPr>
      <xdr:spPr>
        <a:xfrm>
          <a:off x="15214111" y="9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108541</xdr:rowOff>
    </xdr:from>
    <xdr:to>
      <xdr:col>76</xdr:col>
      <xdr:colOff>165100</xdr:colOff>
      <xdr:row>57</xdr:row>
      <xdr:rowOff>38691</xdr:rowOff>
    </xdr:to>
    <xdr:sp macro="" textlink="">
      <xdr:nvSpPr>
        <xdr:cNvPr id="598" name="楕円 597"/>
        <xdr:cNvSpPr/>
      </xdr:nvSpPr>
      <xdr:spPr>
        <a:xfrm>
          <a:off x="14541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29818</xdr:rowOff>
    </xdr:from>
    <xdr:ext cx="534377" cy="259045"/>
    <xdr:sp macro="" textlink="">
      <xdr:nvSpPr>
        <xdr:cNvPr id="599" name="テキスト ボックス 598"/>
        <xdr:cNvSpPr txBox="1"/>
      </xdr:nvSpPr>
      <xdr:spPr>
        <a:xfrm>
          <a:off x="14325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10414</xdr:rowOff>
    </xdr:from>
    <xdr:to>
      <xdr:col>72</xdr:col>
      <xdr:colOff>38100</xdr:colOff>
      <xdr:row>57</xdr:row>
      <xdr:rowOff>112014</xdr:rowOff>
    </xdr:to>
    <xdr:sp macro="" textlink="">
      <xdr:nvSpPr>
        <xdr:cNvPr id="600" name="楕円 599"/>
        <xdr:cNvSpPr/>
      </xdr:nvSpPr>
      <xdr:spPr>
        <a:xfrm>
          <a:off x="13652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103141</xdr:rowOff>
    </xdr:from>
    <xdr:ext cx="534377" cy="259045"/>
    <xdr:sp macro="" textlink="">
      <xdr:nvSpPr>
        <xdr:cNvPr id="601" name="テキスト ボックス 600"/>
        <xdr:cNvSpPr txBox="1"/>
      </xdr:nvSpPr>
      <xdr:spPr>
        <a:xfrm>
          <a:off x="13436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31102</xdr:rowOff>
    </xdr:from>
    <xdr:to>
      <xdr:col>67</xdr:col>
      <xdr:colOff>101600</xdr:colOff>
      <xdr:row>57</xdr:row>
      <xdr:rowOff>132702</xdr:rowOff>
    </xdr:to>
    <xdr:sp macro="" textlink="">
      <xdr:nvSpPr>
        <xdr:cNvPr id="602" name="楕円 601"/>
        <xdr:cNvSpPr/>
      </xdr:nvSpPr>
      <xdr:spPr>
        <a:xfrm>
          <a:off x="12763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123829</xdr:rowOff>
    </xdr:from>
    <xdr:ext cx="534377" cy="259045"/>
    <xdr:sp macro="" textlink="">
      <xdr:nvSpPr>
        <xdr:cNvPr id="603" name="テキスト ボックス 602"/>
        <xdr:cNvSpPr txBox="1"/>
      </xdr:nvSpPr>
      <xdr:spPr>
        <a:xfrm>
          <a:off x="12547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157017</xdr:rowOff>
    </xdr:from>
    <xdr:to>
      <xdr:col>85</xdr:col>
      <xdr:colOff>127000</xdr:colOff>
      <xdr:row>77</xdr:row>
      <xdr:rowOff>168904</xdr:rowOff>
    </xdr:to>
    <xdr:cxnSp macro="">
      <xdr:nvCxnSpPr>
        <xdr:cNvPr id="628" name="直線コネクタ 627"/>
        <xdr:cNvCxnSpPr/>
      </xdr:nvCxnSpPr>
      <xdr:spPr>
        <a:xfrm>
          <a:off x="15481300" y="1335866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157017</xdr:rowOff>
    </xdr:from>
    <xdr:to>
      <xdr:col>81</xdr:col>
      <xdr:colOff>50800</xdr:colOff>
      <xdr:row>78</xdr:row>
      <xdr:rowOff>11512</xdr:rowOff>
    </xdr:to>
    <xdr:cxnSp macro="">
      <xdr:nvCxnSpPr>
        <xdr:cNvPr id="631" name="直線コネクタ 630"/>
        <xdr:cNvCxnSpPr/>
      </xdr:nvCxnSpPr>
      <xdr:spPr>
        <a:xfrm flipV="1">
          <a:off x="14592300" y="13358667"/>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11512</xdr:rowOff>
    </xdr:from>
    <xdr:to>
      <xdr:col>76</xdr:col>
      <xdr:colOff>114300</xdr:colOff>
      <xdr:row>78</xdr:row>
      <xdr:rowOff>25400</xdr:rowOff>
    </xdr:to>
    <xdr:cxnSp macro="">
      <xdr:nvCxnSpPr>
        <xdr:cNvPr id="634" name="直線コネクタ 633"/>
        <xdr:cNvCxnSpPr/>
      </xdr:nvCxnSpPr>
      <xdr:spPr>
        <a:xfrm flipV="1">
          <a:off x="13703300" y="13384612"/>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118104</xdr:rowOff>
    </xdr:from>
    <xdr:to>
      <xdr:col>85</xdr:col>
      <xdr:colOff>177800</xdr:colOff>
      <xdr:row>78</xdr:row>
      <xdr:rowOff>48254</xdr:rowOff>
    </xdr:to>
    <xdr:sp macro="" textlink="">
      <xdr:nvSpPr>
        <xdr:cNvPr id="647" name="楕円 646"/>
        <xdr:cNvSpPr/>
      </xdr:nvSpPr>
      <xdr:spPr>
        <a:xfrm>
          <a:off x="162687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8"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106217</xdr:rowOff>
    </xdr:from>
    <xdr:to>
      <xdr:col>81</xdr:col>
      <xdr:colOff>101600</xdr:colOff>
      <xdr:row>78</xdr:row>
      <xdr:rowOff>36367</xdr:rowOff>
    </xdr:to>
    <xdr:sp macro="" textlink="">
      <xdr:nvSpPr>
        <xdr:cNvPr id="649" name="楕円 648"/>
        <xdr:cNvSpPr/>
      </xdr:nvSpPr>
      <xdr:spPr>
        <a:xfrm>
          <a:off x="15430500" y="133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27494</xdr:rowOff>
    </xdr:from>
    <xdr:ext cx="378565" cy="259045"/>
    <xdr:sp macro="" textlink="">
      <xdr:nvSpPr>
        <xdr:cNvPr id="650" name="テキスト ボックス 649"/>
        <xdr:cNvSpPr txBox="1"/>
      </xdr:nvSpPr>
      <xdr:spPr>
        <a:xfrm>
          <a:off x="15292017" y="1340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132162</xdr:rowOff>
    </xdr:from>
    <xdr:to>
      <xdr:col>76</xdr:col>
      <xdr:colOff>165100</xdr:colOff>
      <xdr:row>78</xdr:row>
      <xdr:rowOff>62312</xdr:rowOff>
    </xdr:to>
    <xdr:sp macro="" textlink="">
      <xdr:nvSpPr>
        <xdr:cNvPr id="651" name="楕円 650"/>
        <xdr:cNvSpPr/>
      </xdr:nvSpPr>
      <xdr:spPr>
        <a:xfrm>
          <a:off x="14541500" y="133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53439</xdr:rowOff>
    </xdr:from>
    <xdr:ext cx="378565" cy="259045"/>
    <xdr:sp macro="" textlink="">
      <xdr:nvSpPr>
        <xdr:cNvPr id="652" name="テキスト ボックス 651"/>
        <xdr:cNvSpPr txBox="1"/>
      </xdr:nvSpPr>
      <xdr:spPr>
        <a:xfrm>
          <a:off x="14403017" y="1342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96772</xdr:rowOff>
    </xdr:from>
    <xdr:to>
      <xdr:col>85</xdr:col>
      <xdr:colOff>127000</xdr:colOff>
      <xdr:row>97</xdr:row>
      <xdr:rowOff>109786</xdr:rowOff>
    </xdr:to>
    <xdr:cxnSp macro="">
      <xdr:nvCxnSpPr>
        <xdr:cNvPr id="687" name="直線コネクタ 686"/>
        <xdr:cNvCxnSpPr/>
      </xdr:nvCxnSpPr>
      <xdr:spPr>
        <a:xfrm flipV="1">
          <a:off x="15481300" y="16727422"/>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102079</xdr:rowOff>
    </xdr:from>
    <xdr:to>
      <xdr:col>81</xdr:col>
      <xdr:colOff>50800</xdr:colOff>
      <xdr:row>97</xdr:row>
      <xdr:rowOff>109786</xdr:rowOff>
    </xdr:to>
    <xdr:cxnSp macro="">
      <xdr:nvCxnSpPr>
        <xdr:cNvPr id="690" name="直線コネクタ 689"/>
        <xdr:cNvCxnSpPr/>
      </xdr:nvCxnSpPr>
      <xdr:spPr>
        <a:xfrm>
          <a:off x="14592300" y="16732729"/>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60654</xdr:rowOff>
    </xdr:from>
    <xdr:to>
      <xdr:col>76</xdr:col>
      <xdr:colOff>114300</xdr:colOff>
      <xdr:row>97</xdr:row>
      <xdr:rowOff>102079</xdr:rowOff>
    </xdr:to>
    <xdr:cxnSp macro="">
      <xdr:nvCxnSpPr>
        <xdr:cNvPr id="693" name="直線コネクタ 692"/>
        <xdr:cNvCxnSpPr/>
      </xdr:nvCxnSpPr>
      <xdr:spPr>
        <a:xfrm>
          <a:off x="13703300" y="16691304"/>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60654</xdr:rowOff>
    </xdr:from>
    <xdr:to>
      <xdr:col>71</xdr:col>
      <xdr:colOff>177800</xdr:colOff>
      <xdr:row>97</xdr:row>
      <xdr:rowOff>105704</xdr:rowOff>
    </xdr:to>
    <xdr:cxnSp macro="">
      <xdr:nvCxnSpPr>
        <xdr:cNvPr id="696" name="直線コネクタ 695"/>
        <xdr:cNvCxnSpPr/>
      </xdr:nvCxnSpPr>
      <xdr:spPr>
        <a:xfrm flipV="1">
          <a:off x="12814300" y="16691304"/>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45972</xdr:rowOff>
    </xdr:from>
    <xdr:to>
      <xdr:col>85</xdr:col>
      <xdr:colOff>177800</xdr:colOff>
      <xdr:row>97</xdr:row>
      <xdr:rowOff>147572</xdr:rowOff>
    </xdr:to>
    <xdr:sp macro="" textlink="">
      <xdr:nvSpPr>
        <xdr:cNvPr id="706" name="楕円 705"/>
        <xdr:cNvSpPr/>
      </xdr:nvSpPr>
      <xdr:spPr>
        <a:xfrm>
          <a:off x="16268700" y="166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24399</xdr:rowOff>
    </xdr:from>
    <xdr:ext cx="534377" cy="259045"/>
    <xdr:sp macro="" textlink="">
      <xdr:nvSpPr>
        <xdr:cNvPr id="707" name="公債費該当値テキスト"/>
        <xdr:cNvSpPr txBox="1"/>
      </xdr:nvSpPr>
      <xdr:spPr>
        <a:xfrm>
          <a:off x="16370300" y="166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58986</xdr:rowOff>
    </xdr:from>
    <xdr:to>
      <xdr:col>81</xdr:col>
      <xdr:colOff>101600</xdr:colOff>
      <xdr:row>97</xdr:row>
      <xdr:rowOff>160586</xdr:rowOff>
    </xdr:to>
    <xdr:sp macro="" textlink="">
      <xdr:nvSpPr>
        <xdr:cNvPr id="708" name="楕円 707"/>
        <xdr:cNvSpPr/>
      </xdr:nvSpPr>
      <xdr:spPr>
        <a:xfrm>
          <a:off x="15430500" y="166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151713</xdr:rowOff>
    </xdr:from>
    <xdr:ext cx="534377" cy="259045"/>
    <xdr:sp macro="" textlink="">
      <xdr:nvSpPr>
        <xdr:cNvPr id="709" name="テキスト ボックス 708"/>
        <xdr:cNvSpPr txBox="1"/>
      </xdr:nvSpPr>
      <xdr:spPr>
        <a:xfrm>
          <a:off x="15214111" y="167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51279</xdr:rowOff>
    </xdr:from>
    <xdr:to>
      <xdr:col>76</xdr:col>
      <xdr:colOff>165100</xdr:colOff>
      <xdr:row>97</xdr:row>
      <xdr:rowOff>152879</xdr:rowOff>
    </xdr:to>
    <xdr:sp macro="" textlink="">
      <xdr:nvSpPr>
        <xdr:cNvPr id="710" name="楕円 709"/>
        <xdr:cNvSpPr/>
      </xdr:nvSpPr>
      <xdr:spPr>
        <a:xfrm>
          <a:off x="14541500" y="166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144006</xdr:rowOff>
    </xdr:from>
    <xdr:ext cx="534377" cy="259045"/>
    <xdr:sp macro="" textlink="">
      <xdr:nvSpPr>
        <xdr:cNvPr id="711" name="テキスト ボックス 710"/>
        <xdr:cNvSpPr txBox="1"/>
      </xdr:nvSpPr>
      <xdr:spPr>
        <a:xfrm>
          <a:off x="14325111" y="167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9854</xdr:rowOff>
    </xdr:from>
    <xdr:to>
      <xdr:col>72</xdr:col>
      <xdr:colOff>38100</xdr:colOff>
      <xdr:row>97</xdr:row>
      <xdr:rowOff>111454</xdr:rowOff>
    </xdr:to>
    <xdr:sp macro="" textlink="">
      <xdr:nvSpPr>
        <xdr:cNvPr id="712" name="楕円 711"/>
        <xdr:cNvSpPr/>
      </xdr:nvSpPr>
      <xdr:spPr>
        <a:xfrm>
          <a:off x="13652500" y="166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102581</xdr:rowOff>
    </xdr:from>
    <xdr:ext cx="534377" cy="259045"/>
    <xdr:sp macro="" textlink="">
      <xdr:nvSpPr>
        <xdr:cNvPr id="713" name="テキスト ボックス 712"/>
        <xdr:cNvSpPr txBox="1"/>
      </xdr:nvSpPr>
      <xdr:spPr>
        <a:xfrm>
          <a:off x="13436111" y="167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54904</xdr:rowOff>
    </xdr:from>
    <xdr:to>
      <xdr:col>67</xdr:col>
      <xdr:colOff>101600</xdr:colOff>
      <xdr:row>97</xdr:row>
      <xdr:rowOff>156504</xdr:rowOff>
    </xdr:to>
    <xdr:sp macro="" textlink="">
      <xdr:nvSpPr>
        <xdr:cNvPr id="714" name="楕円 713"/>
        <xdr:cNvSpPr/>
      </xdr:nvSpPr>
      <xdr:spPr>
        <a:xfrm>
          <a:off x="12763500" y="166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147631</xdr:rowOff>
    </xdr:from>
    <xdr:ext cx="534377" cy="259045"/>
    <xdr:sp macro="" textlink="">
      <xdr:nvSpPr>
        <xdr:cNvPr id="715" name="テキスト ボックス 714"/>
        <xdr:cNvSpPr txBox="1"/>
      </xdr:nvSpPr>
      <xdr:spPr>
        <a:xfrm>
          <a:off x="12547111" y="167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・議会費は、住民一人当たり３，８３４円となっており、類似団体平均、全国平均、東京都平均のいずれも上回っている。市議会が取り組んでいる議会改革のさらなる推進に期待したい。</a:t>
          </a:r>
        </a:p>
        <a:p>
          <a:r>
            <a:rPr kumimoji="1" lang="ja-JP" altLang="en-US" sz="1300">
              <a:latin typeface="ＭＳ Ｐゴシック" panose="020B0600070205080204" pitchFamily="50" charset="-128"/>
              <a:ea typeface="ＭＳ Ｐゴシック" panose="020B0600070205080204" pitchFamily="50" charset="-128"/>
            </a:rPr>
            <a:t>・民生費は、住民一人当たり２１１，６９２円となっており、類似団体平均に比べ高止まりしている。民生費のうち大きな額を占める生活保護費は日本全体の動向と同じように伸びており、また、しょうがい者数の増等により障害福祉サービス費が依然として伸びているほか、矢川保育園の整備に係る保育所施設整備費補助金の増や、子育て世帯、ひとり親世帯への臨時特別給付金の給付といった新型コロナウイルス感染症対策のための事業実施により、全体で増となった。</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５７２円となっており、城山公園拡張のための用地買収費等による増があった一方、令和元年度に行った旧国立駅舎再築工事等の事業完了や道路照明設置工事の工事進捗に伴う減により、全体で減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・教育費は、住民一人当たり４６，８４１円となっており、類似団体平均や東京都平均を下回っている。</a:t>
          </a:r>
          <a:r>
            <a:rPr kumimoji="1" lang="en-US" altLang="ja-JP" sz="1300">
              <a:latin typeface="ＭＳ Ｐゴシック" panose="020B0600070205080204" pitchFamily="50" charset="-128"/>
              <a:ea typeface="ＭＳ Ｐゴシック" panose="020B0600070205080204" pitchFamily="50" charset="-128"/>
            </a:rPr>
            <a:t>GIGA </a:t>
          </a:r>
          <a:r>
            <a:rPr kumimoji="1" lang="ja-JP" altLang="en-US" sz="1300">
              <a:latin typeface="ＭＳ Ｐゴシック" panose="020B0600070205080204" pitchFamily="50" charset="-128"/>
              <a:ea typeface="ＭＳ Ｐゴシック" panose="020B0600070205080204" pitchFamily="50" charset="-128"/>
            </a:rPr>
            <a:t>スクール構想に基づく教育環境整備に向け、小中学校の無線</a:t>
          </a:r>
          <a:r>
            <a:rPr kumimoji="1" lang="en-US" altLang="ja-JP" sz="1300">
              <a:latin typeface="ＭＳ Ｐゴシック" panose="020B0600070205080204" pitchFamily="50" charset="-128"/>
              <a:ea typeface="ＭＳ Ｐゴシック" panose="020B0600070205080204" pitchFamily="50" charset="-128"/>
            </a:rPr>
            <a:t>LAN </a:t>
          </a:r>
          <a:r>
            <a:rPr kumimoji="1" lang="ja-JP" altLang="en-US" sz="1300">
              <a:latin typeface="ＭＳ Ｐゴシック" panose="020B0600070205080204" pitchFamily="50" charset="-128"/>
              <a:ea typeface="ＭＳ Ｐゴシック" panose="020B0600070205080204" pitchFamily="50" charset="-128"/>
            </a:rPr>
            <a:t>アクセスポイント設置工事を行ったほか、小中学校の屋内運動場空調設備整備工事の実施等、普通建設事業費が増となったことより、全体で増となった。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kumimoji="1" lang="ja-JP" altLang="en-US" sz="1200">
              <a:latin typeface="ＭＳ ゴシック" pitchFamily="49" charset="-128"/>
              <a:ea typeface="ＭＳ ゴシック" pitchFamily="49" charset="-128"/>
            </a:rPr>
            <a:t>　令和２年度は普通会計の単年度収支が増加したこと、財政調整基金の取崩しがなかったことなどが影響し、数値はプラスに転じた。</a:t>
          </a:r>
        </a:p>
        <a:p>
          <a:r>
            <a:rPr kumimoji="1" lang="ja-JP" altLang="en-US" sz="1200">
              <a:latin typeface="ＭＳ ゴシック" pitchFamily="49" charset="-128"/>
              <a:ea typeface="ＭＳ ゴシック" pitchFamily="49" charset="-128"/>
            </a:rPr>
            <a:t>　財政調整基金残高、実質収支額には常に留意した財政運営を行っていく必要がある。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令和２年度はすべての会計が黒字であった。国民健康保険特別会計については、使用料・保険税で賄わなければならない部分を一般会計が赤字繰出しを行うことにより補てんしている状況にある。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39730592</v>
      </c>
      <c r="BO4" s="431"/>
      <c r="BP4" s="431"/>
      <c r="BQ4" s="431"/>
      <c r="BR4" s="431"/>
      <c r="BS4" s="431"/>
      <c r="BT4" s="431"/>
      <c r="BU4" s="432"/>
      <c r="BV4" s="430">
        <v>30651976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2.4</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39047679</v>
      </c>
      <c r="BO5" s="468"/>
      <c r="BP5" s="468"/>
      <c r="BQ5" s="468"/>
      <c r="BR5" s="468"/>
      <c r="BS5" s="468"/>
      <c r="BT5" s="468"/>
      <c r="BU5" s="469"/>
      <c r="BV5" s="467">
        <v>30285200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98.3</v>
      </c>
      <c r="CU5" s="465"/>
      <c r="CV5" s="465"/>
      <c r="CW5" s="465"/>
      <c r="CX5" s="465"/>
      <c r="CY5" s="465"/>
      <c r="CZ5" s="465"/>
      <c r="DA5" s="466"/>
      <c r="DB5" s="464">
        <v>100.2</v>
      </c>
      <c r="DC5" s="465"/>
      <c r="DD5" s="465"/>
      <c r="DE5" s="465"/>
      <c r="DF5" s="465"/>
      <c r="DG5" s="465"/>
      <c r="DH5" s="465"/>
      <c r="DI5" s="466"/>
      <c r="DJ5" s="184"/>
      <c r="DK5" s="184"/>
      <c r="DL5" s="184"/>
      <c r="DM5" s="184"/>
      <c r="DN5" s="184"/>
      <c r="DO5" s="184"/>
    </row>
    <row r="6" spans="1:119" ht="18.75" customHeight="1" x14ac:dyDescent="0.15">
      <c r="A6" s="185"/>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682913</v>
      </c>
      <c r="BO6" s="468"/>
      <c r="BP6" s="468"/>
      <c r="BQ6" s="468"/>
      <c r="BR6" s="468"/>
      <c r="BS6" s="468"/>
      <c r="BT6" s="468"/>
      <c r="BU6" s="469"/>
      <c r="BV6" s="467">
        <v>366776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100.2</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71221</v>
      </c>
      <c r="BO7" s="468"/>
      <c r="BP7" s="468"/>
      <c r="BQ7" s="468"/>
      <c r="BR7" s="468"/>
      <c r="BS7" s="468"/>
      <c r="BT7" s="468"/>
      <c r="BU7" s="469"/>
      <c r="BV7" s="467">
        <v>2184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15897996</v>
      </c>
      <c r="CU7" s="468"/>
      <c r="CV7" s="468"/>
      <c r="CW7" s="468"/>
      <c r="CX7" s="468"/>
      <c r="CY7" s="468"/>
      <c r="CZ7" s="468"/>
      <c r="DA7" s="469"/>
      <c r="DB7" s="467">
        <v>15447887</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611692</v>
      </c>
      <c r="BO8" s="468"/>
      <c r="BP8" s="468"/>
      <c r="BQ8" s="468"/>
      <c r="BR8" s="468"/>
      <c r="BS8" s="468"/>
      <c r="BT8" s="468"/>
      <c r="BU8" s="469"/>
      <c r="BV8" s="467">
        <v>364592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v>
      </c>
      <c r="CU8" s="508"/>
      <c r="CV8" s="508"/>
      <c r="CW8" s="508"/>
      <c r="CX8" s="508"/>
      <c r="CY8" s="508"/>
      <c r="CZ8" s="508"/>
      <c r="DA8" s="509"/>
      <c r="DB8" s="507">
        <v>1.01</v>
      </c>
      <c r="DC8" s="508"/>
      <c r="DD8" s="508"/>
      <c r="DE8" s="508"/>
      <c r="DF8" s="508"/>
      <c r="DG8" s="508"/>
      <c r="DH8" s="508"/>
      <c r="DI8" s="509"/>
      <c r="DJ8" s="184"/>
      <c r="DK8" s="184"/>
      <c r="DL8" s="184"/>
      <c r="DM8" s="184"/>
      <c r="DN8" s="184"/>
      <c r="DO8" s="184"/>
    </row>
    <row r="9" spans="1:119" ht="18.75" customHeight="1" thickBot="1" x14ac:dyDescent="0.2">
      <c r="A9" s="185"/>
      <c r="B9" s="461" t="s">
        <v>111</v>
      </c>
      <c r="C9" s="462"/>
      <c r="D9" s="462"/>
      <c r="E9" s="462"/>
      <c r="F9" s="462"/>
      <c r="G9" s="462"/>
      <c r="H9" s="462"/>
      <c r="I9" s="462"/>
      <c r="J9" s="462"/>
      <c r="K9" s="510"/>
      <c r="L9" s="511" t="s">
        <v>112</v>
      </c>
      <c r="M9" s="512"/>
      <c r="N9" s="512"/>
      <c r="O9" s="512"/>
      <c r="P9" s="512"/>
      <c r="Q9" s="513"/>
      <c r="R9" s="514">
        <v>77130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247100</v>
      </c>
      <c r="BO9" s="468"/>
      <c r="BP9" s="468"/>
      <c r="BQ9" s="468"/>
      <c r="BR9" s="468"/>
      <c r="BS9" s="468"/>
      <c r="BT9" s="468"/>
      <c r="BU9" s="469"/>
      <c r="BV9" s="467">
        <v>-238768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8.4</v>
      </c>
      <c r="CU9" s="465"/>
      <c r="CV9" s="465"/>
      <c r="CW9" s="465"/>
      <c r="CX9" s="465"/>
      <c r="CY9" s="465"/>
      <c r="CZ9" s="465"/>
      <c r="DA9" s="466"/>
      <c r="DB9" s="464">
        <v>8.1999999999999993</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117</v>
      </c>
      <c r="M10" s="497"/>
      <c r="N10" s="497"/>
      <c r="O10" s="497"/>
      <c r="P10" s="497"/>
      <c r="Q10" s="498"/>
      <c r="R10" s="518">
        <v>73655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189605</v>
      </c>
      <c r="BO10" s="468"/>
      <c r="BP10" s="468"/>
      <c r="BQ10" s="468"/>
      <c r="BR10" s="468"/>
      <c r="BS10" s="468"/>
      <c r="BT10" s="468"/>
      <c r="BU10" s="469"/>
      <c r="BV10" s="467">
        <v>309098</v>
      </c>
      <c r="BW10" s="468"/>
      <c r="BX10" s="468"/>
      <c r="BY10" s="468"/>
      <c r="BZ10" s="468"/>
      <c r="CA10" s="468"/>
      <c r="CB10" s="468"/>
      <c r="CC10" s="46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4"/>
      <c r="DK11" s="184"/>
      <c r="DL11" s="184"/>
      <c r="DM11" s="184"/>
      <c r="DN11" s="184"/>
      <c r="DO11" s="184"/>
    </row>
    <row r="12" spans="1:119" ht="18.75" customHeight="1" x14ac:dyDescent="0.15">
      <c r="A12" s="185"/>
      <c r="B12" s="527" t="s">
        <v>128</v>
      </c>
      <c r="C12" s="528"/>
      <c r="D12" s="528"/>
      <c r="E12" s="528"/>
      <c r="F12" s="528"/>
      <c r="G12" s="528"/>
      <c r="H12" s="528"/>
      <c r="I12" s="528"/>
      <c r="J12" s="528"/>
      <c r="K12" s="529"/>
      <c r="L12" s="536" t="s">
        <v>129</v>
      </c>
      <c r="M12" s="537"/>
      <c r="N12" s="537"/>
      <c r="O12" s="537"/>
      <c r="P12" s="537"/>
      <c r="Q12" s="538"/>
      <c r="R12" s="539">
        <v>76371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589000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137</v>
      </c>
      <c r="N13" s="559"/>
      <c r="O13" s="559"/>
      <c r="P13" s="559"/>
      <c r="Q13" s="560"/>
      <c r="R13" s="551">
        <v>74610</v>
      </c>
      <c r="S13" s="552"/>
      <c r="T13" s="552"/>
      <c r="U13" s="552"/>
      <c r="V13" s="553"/>
      <c r="W13" s="483" t="s">
        <v>138</v>
      </c>
      <c r="X13" s="484"/>
      <c r="Y13" s="484"/>
      <c r="Z13" s="484"/>
      <c r="AA13" s="484"/>
      <c r="AB13" s="474"/>
      <c r="AC13" s="518">
        <v>217</v>
      </c>
      <c r="AD13" s="519"/>
      <c r="AE13" s="519"/>
      <c r="AF13" s="519"/>
      <c r="AG13" s="561"/>
      <c r="AH13" s="518">
        <v>197</v>
      </c>
      <c r="AI13" s="519"/>
      <c r="AJ13" s="519"/>
      <c r="AK13" s="519"/>
      <c r="AL13" s="520"/>
      <c r="AM13" s="496" t="s">
        <v>139</v>
      </c>
      <c r="AN13" s="497"/>
      <c r="AO13" s="497"/>
      <c r="AP13" s="497"/>
      <c r="AQ13" s="497"/>
      <c r="AR13" s="497"/>
      <c r="AS13" s="497"/>
      <c r="AT13" s="498"/>
      <c r="AU13" s="499" t="s">
        <v>101</v>
      </c>
      <c r="AV13" s="500"/>
      <c r="AW13" s="500"/>
      <c r="AX13" s="500"/>
      <c r="AY13" s="501" t="s">
        <v>140</v>
      </c>
      <c r="AZ13" s="502"/>
      <c r="BA13" s="502"/>
      <c r="BB13" s="502"/>
      <c r="BC13" s="502"/>
      <c r="BD13" s="502"/>
      <c r="BE13" s="502"/>
      <c r="BF13" s="502"/>
      <c r="BG13" s="502"/>
      <c r="BH13" s="502"/>
      <c r="BI13" s="502"/>
      <c r="BJ13" s="502"/>
      <c r="BK13" s="502"/>
      <c r="BL13" s="502"/>
      <c r="BM13" s="503"/>
      <c r="BN13" s="467">
        <v>436705</v>
      </c>
      <c r="BO13" s="468"/>
      <c r="BP13" s="468"/>
      <c r="BQ13" s="468"/>
      <c r="BR13" s="468"/>
      <c r="BS13" s="468"/>
      <c r="BT13" s="468"/>
      <c r="BU13" s="469"/>
      <c r="BV13" s="467">
        <v>-518670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0</v>
      </c>
      <c r="CU13" s="465"/>
      <c r="CV13" s="465"/>
      <c r="CW13" s="465"/>
      <c r="CX13" s="465"/>
      <c r="CY13" s="465"/>
      <c r="CZ13" s="465"/>
      <c r="DA13" s="466"/>
      <c r="DB13" s="464">
        <v>-0.4</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142</v>
      </c>
      <c r="M14" s="549"/>
      <c r="N14" s="549"/>
      <c r="O14" s="549"/>
      <c r="P14" s="549"/>
      <c r="Q14" s="550"/>
      <c r="R14" s="551">
        <v>76280</v>
      </c>
      <c r="S14" s="552"/>
      <c r="T14" s="552"/>
      <c r="U14" s="552"/>
      <c r="V14" s="553"/>
      <c r="W14" s="457"/>
      <c r="X14" s="458"/>
      <c r="Y14" s="458"/>
      <c r="Z14" s="458"/>
      <c r="AA14" s="458"/>
      <c r="AB14" s="447"/>
      <c r="AC14" s="554">
        <v>0.7</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126</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137</v>
      </c>
      <c r="N15" s="559"/>
      <c r="O15" s="559"/>
      <c r="P15" s="559"/>
      <c r="Q15" s="560"/>
      <c r="R15" s="551">
        <v>74441</v>
      </c>
      <c r="S15" s="552"/>
      <c r="T15" s="552"/>
      <c r="U15" s="552"/>
      <c r="V15" s="553"/>
      <c r="W15" s="483" t="s">
        <v>144</v>
      </c>
      <c r="X15" s="484"/>
      <c r="Y15" s="484"/>
      <c r="Z15" s="484"/>
      <c r="AA15" s="484"/>
      <c r="AB15" s="474"/>
      <c r="AC15" s="518">
        <v>4840</v>
      </c>
      <c r="AD15" s="519"/>
      <c r="AE15" s="519"/>
      <c r="AF15" s="519"/>
      <c r="AG15" s="561"/>
      <c r="AH15" s="518">
        <v>4639</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12194993</v>
      </c>
      <c r="BO15" s="431"/>
      <c r="BP15" s="431"/>
      <c r="BQ15" s="431"/>
      <c r="BR15" s="431"/>
      <c r="BS15" s="431"/>
      <c r="BT15" s="431"/>
      <c r="BU15" s="432"/>
      <c r="BV15" s="430">
        <v>11769896</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16.2</v>
      </c>
      <c r="AD16" s="555"/>
      <c r="AE16" s="555"/>
      <c r="AF16" s="555"/>
      <c r="AG16" s="556"/>
      <c r="AH16" s="554">
        <v>15.9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12169989</v>
      </c>
      <c r="BO16" s="468"/>
      <c r="BP16" s="468"/>
      <c r="BQ16" s="468"/>
      <c r="BR16" s="468"/>
      <c r="BS16" s="468"/>
      <c r="BT16" s="468"/>
      <c r="BU16" s="469"/>
      <c r="BV16" s="467">
        <v>11756458</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150</v>
      </c>
      <c r="N17" s="575"/>
      <c r="O17" s="575"/>
      <c r="P17" s="575"/>
      <c r="Q17" s="576"/>
      <c r="R17" s="571" t="s">
        <v>151</v>
      </c>
      <c r="S17" s="572"/>
      <c r="T17" s="572"/>
      <c r="U17" s="572"/>
      <c r="V17" s="573"/>
      <c r="W17" s="483" t="s">
        <v>152</v>
      </c>
      <c r="X17" s="484"/>
      <c r="Y17" s="484"/>
      <c r="Z17" s="484"/>
      <c r="AA17" s="484"/>
      <c r="AB17" s="474"/>
      <c r="AC17" s="518">
        <v>24821</v>
      </c>
      <c r="AD17" s="519"/>
      <c r="AE17" s="519"/>
      <c r="AF17" s="519"/>
      <c r="AG17" s="561"/>
      <c r="AH17" s="518">
        <v>24338</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15897996</v>
      </c>
      <c r="BO17" s="468"/>
      <c r="BP17" s="468"/>
      <c r="BQ17" s="468"/>
      <c r="BR17" s="468"/>
      <c r="BS17" s="468"/>
      <c r="BT17" s="468"/>
      <c r="BU17" s="469"/>
      <c r="BV17" s="467">
        <v>15447887</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154</v>
      </c>
      <c r="C18" s="510"/>
      <c r="D18" s="510"/>
      <c r="E18" s="582"/>
      <c r="F18" s="582"/>
      <c r="G18" s="582"/>
      <c r="H18" s="582"/>
      <c r="I18" s="582"/>
      <c r="J18" s="582"/>
      <c r="K18" s="582"/>
      <c r="L18" s="583">
        <v>8.15</v>
      </c>
      <c r="M18" s="583"/>
      <c r="N18" s="583"/>
      <c r="O18" s="583"/>
      <c r="P18" s="583"/>
      <c r="Q18" s="583"/>
      <c r="R18" s="584"/>
      <c r="S18" s="584"/>
      <c r="T18" s="584"/>
      <c r="U18" s="584"/>
      <c r="V18" s="585"/>
      <c r="W18" s="485"/>
      <c r="X18" s="486"/>
      <c r="Y18" s="486"/>
      <c r="Z18" s="486"/>
      <c r="AA18" s="486"/>
      <c r="AB18" s="477"/>
      <c r="AC18" s="586">
        <v>83.1</v>
      </c>
      <c r="AD18" s="587"/>
      <c r="AE18" s="587"/>
      <c r="AF18" s="587"/>
      <c r="AG18" s="588"/>
      <c r="AH18" s="586">
        <v>83.4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16235354</v>
      </c>
      <c r="BO18" s="468"/>
      <c r="BP18" s="468"/>
      <c r="BQ18" s="468"/>
      <c r="BR18" s="468"/>
      <c r="BS18" s="468"/>
      <c r="BT18" s="468"/>
      <c r="BU18" s="469"/>
      <c r="BV18" s="467">
        <v>15964617</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156</v>
      </c>
      <c r="C19" s="510"/>
      <c r="D19" s="510"/>
      <c r="E19" s="582"/>
      <c r="F19" s="582"/>
      <c r="G19" s="582"/>
      <c r="H19" s="582"/>
      <c r="I19" s="582"/>
      <c r="J19" s="582"/>
      <c r="K19" s="582"/>
      <c r="L19" s="590">
        <v>9464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19192557</v>
      </c>
      <c r="BO19" s="468"/>
      <c r="BP19" s="468"/>
      <c r="BQ19" s="468"/>
      <c r="BR19" s="468"/>
      <c r="BS19" s="468"/>
      <c r="BT19" s="468"/>
      <c r="BU19" s="469"/>
      <c r="BV19" s="467">
        <v>18925968</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158</v>
      </c>
      <c r="C20" s="510"/>
      <c r="D20" s="510"/>
      <c r="E20" s="582"/>
      <c r="F20" s="582"/>
      <c r="G20" s="582"/>
      <c r="H20" s="582"/>
      <c r="I20" s="582"/>
      <c r="J20" s="582"/>
      <c r="K20" s="582"/>
      <c r="L20" s="590">
        <v>38275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0" t="s">
        <v>164</v>
      </c>
      <c r="AI22" s="484"/>
      <c r="AJ22" s="484"/>
      <c r="AK22" s="484"/>
      <c r="AL22" s="474"/>
      <c r="AM22" s="630" t="s">
        <v>165</v>
      </c>
      <c r="AN22" s="631"/>
      <c r="AO22" s="631"/>
      <c r="AP22" s="631"/>
      <c r="AQ22" s="631"/>
      <c r="AR22" s="632"/>
      <c r="AS22" s="613" t="s">
        <v>162</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166</v>
      </c>
      <c r="AZ23" s="428"/>
      <c r="BA23" s="428"/>
      <c r="BB23" s="428"/>
      <c r="BC23" s="428"/>
      <c r="BD23" s="428"/>
      <c r="BE23" s="428"/>
      <c r="BF23" s="428"/>
      <c r="BG23" s="428"/>
      <c r="BH23" s="428"/>
      <c r="BI23" s="428"/>
      <c r="BJ23" s="428"/>
      <c r="BK23" s="428"/>
      <c r="BL23" s="428"/>
      <c r="BM23" s="429"/>
      <c r="BN23" s="467">
        <v>12430274</v>
      </c>
      <c r="BO23" s="468"/>
      <c r="BP23" s="468"/>
      <c r="BQ23" s="468"/>
      <c r="BR23" s="468"/>
      <c r="BS23" s="468"/>
      <c r="BT23" s="468"/>
      <c r="BU23" s="469"/>
      <c r="BV23" s="467">
        <v>13082483</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167</v>
      </c>
      <c r="F24" s="497"/>
      <c r="G24" s="497"/>
      <c r="H24" s="497"/>
      <c r="I24" s="497"/>
      <c r="J24" s="497"/>
      <c r="K24" s="498"/>
      <c r="L24" s="518">
        <v>1</v>
      </c>
      <c r="M24" s="519"/>
      <c r="N24" s="519"/>
      <c r="O24" s="519"/>
      <c r="P24" s="561"/>
      <c r="Q24" s="518">
        <v>8075</v>
      </c>
      <c r="R24" s="519"/>
      <c r="S24" s="519"/>
      <c r="T24" s="519"/>
      <c r="U24" s="519"/>
      <c r="V24" s="561"/>
      <c r="W24" s="620"/>
      <c r="X24" s="608"/>
      <c r="Y24" s="609"/>
      <c r="Z24" s="517" t="s">
        <v>168</v>
      </c>
      <c r="AA24" s="497"/>
      <c r="AB24" s="497"/>
      <c r="AC24" s="497"/>
      <c r="AD24" s="497"/>
      <c r="AE24" s="497"/>
      <c r="AF24" s="497"/>
      <c r="AG24" s="498"/>
      <c r="AH24" s="518">
        <v>446</v>
      </c>
      <c r="AI24" s="519"/>
      <c r="AJ24" s="519"/>
      <c r="AK24" s="519"/>
      <c r="AL24" s="561"/>
      <c r="AM24" s="518">
        <v>1390628</v>
      </c>
      <c r="AN24" s="519"/>
      <c r="AO24" s="519"/>
      <c r="AP24" s="519"/>
      <c r="AQ24" s="519"/>
      <c r="AR24" s="561"/>
      <c r="AS24" s="518">
        <v>3118</v>
      </c>
      <c r="AT24" s="519"/>
      <c r="AU24" s="519"/>
      <c r="AV24" s="519"/>
      <c r="AW24" s="519"/>
      <c r="AX24" s="520"/>
      <c r="AY24" s="638" t="s">
        <v>169</v>
      </c>
      <c r="AZ24" s="639"/>
      <c r="BA24" s="639"/>
      <c r="BB24" s="639"/>
      <c r="BC24" s="639"/>
      <c r="BD24" s="639"/>
      <c r="BE24" s="639"/>
      <c r="BF24" s="639"/>
      <c r="BG24" s="639"/>
      <c r="BH24" s="639"/>
      <c r="BI24" s="639"/>
      <c r="BJ24" s="639"/>
      <c r="BK24" s="639"/>
      <c r="BL24" s="639"/>
      <c r="BM24" s="640"/>
      <c r="BN24" s="467">
        <v>1869554</v>
      </c>
      <c r="BO24" s="468"/>
      <c r="BP24" s="468"/>
      <c r="BQ24" s="468"/>
      <c r="BR24" s="468"/>
      <c r="BS24" s="468"/>
      <c r="BT24" s="468"/>
      <c r="BU24" s="469"/>
      <c r="BV24" s="467">
        <v>2169757</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170</v>
      </c>
      <c r="F25" s="497"/>
      <c r="G25" s="497"/>
      <c r="H25" s="497"/>
      <c r="I25" s="497"/>
      <c r="J25" s="497"/>
      <c r="K25" s="498"/>
      <c r="L25" s="518">
        <v>1</v>
      </c>
      <c r="M25" s="519"/>
      <c r="N25" s="519"/>
      <c r="O25" s="519"/>
      <c r="P25" s="561"/>
      <c r="Q25" s="518">
        <v>7579</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136</v>
      </c>
      <c r="AN25" s="519"/>
      <c r="AO25" s="519"/>
      <c r="AP25" s="519"/>
      <c r="AQ25" s="519"/>
      <c r="AR25" s="561"/>
      <c r="AS25" s="518" t="s">
        <v>126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4676362</v>
      </c>
      <c r="BO25" s="431"/>
      <c r="BP25" s="431"/>
      <c r="BQ25" s="431"/>
      <c r="BR25" s="431"/>
      <c r="BS25" s="431"/>
      <c r="BT25" s="431"/>
      <c r="BU25" s="432"/>
      <c r="BV25" s="430">
        <v>3144796</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173</v>
      </c>
      <c r="F26" s="497"/>
      <c r="G26" s="497"/>
      <c r="H26" s="497"/>
      <c r="I26" s="497"/>
      <c r="J26" s="497"/>
      <c r="K26" s="498"/>
      <c r="L26" s="518">
        <v>1</v>
      </c>
      <c r="M26" s="519"/>
      <c r="N26" s="519"/>
      <c r="O26" s="519"/>
      <c r="P26" s="561"/>
      <c r="Q26" s="518">
        <v>7200</v>
      </c>
      <c r="R26" s="519"/>
      <c r="S26" s="519"/>
      <c r="T26" s="519"/>
      <c r="U26" s="519"/>
      <c r="V26" s="561"/>
      <c r="W26" s="620"/>
      <c r="X26" s="608"/>
      <c r="Y26" s="609"/>
      <c r="Z26" s="517" t="s">
        <v>174</v>
      </c>
      <c r="AA26" s="644"/>
      <c r="AB26" s="644"/>
      <c r="AC26" s="644"/>
      <c r="AD26" s="644"/>
      <c r="AE26" s="644"/>
      <c r="AF26" s="644"/>
      <c r="AG26" s="645"/>
      <c r="AH26" s="518">
        <v>5</v>
      </c>
      <c r="AI26" s="519"/>
      <c r="AJ26" s="519"/>
      <c r="AK26" s="519"/>
      <c r="AL26" s="561"/>
      <c r="AM26" s="518">
        <v>14150</v>
      </c>
      <c r="AN26" s="519"/>
      <c r="AO26" s="519"/>
      <c r="AP26" s="519"/>
      <c r="AQ26" s="519"/>
      <c r="AR26" s="561"/>
      <c r="AS26" s="518">
        <v>2830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136</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176</v>
      </c>
      <c r="F27" s="497"/>
      <c r="G27" s="497"/>
      <c r="H27" s="497"/>
      <c r="I27" s="497"/>
      <c r="J27" s="497"/>
      <c r="K27" s="498"/>
      <c r="L27" s="518">
        <v>1</v>
      </c>
      <c r="M27" s="519"/>
      <c r="N27" s="519"/>
      <c r="O27" s="519"/>
      <c r="P27" s="561"/>
      <c r="Q27" s="518">
        <v>5750</v>
      </c>
      <c r="R27" s="519"/>
      <c r="S27" s="519"/>
      <c r="T27" s="519"/>
      <c r="U27" s="519"/>
      <c r="V27" s="561"/>
      <c r="W27" s="620"/>
      <c r="X27" s="608"/>
      <c r="Y27" s="609"/>
      <c r="Z27" s="517" t="s">
        <v>177</v>
      </c>
      <c r="AA27" s="497"/>
      <c r="AB27" s="497"/>
      <c r="AC27" s="497"/>
      <c r="AD27" s="497"/>
      <c r="AE27" s="497"/>
      <c r="AF27" s="497"/>
      <c r="AG27" s="498"/>
      <c r="AH27" s="518">
        <v>2</v>
      </c>
      <c r="AI27" s="519"/>
      <c r="AJ27" s="519"/>
      <c r="AK27" s="519"/>
      <c r="AL27" s="561"/>
      <c r="AM27" s="518" t="s">
        <v>178</v>
      </c>
      <c r="AN27" s="519"/>
      <c r="AO27" s="519"/>
      <c r="AP27" s="519"/>
      <c r="AQ27" s="519"/>
      <c r="AR27" s="561"/>
      <c r="AS27" s="518" t="s">
        <v>178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1">
        <v>451209</v>
      </c>
      <c r="BO27" s="642"/>
      <c r="BP27" s="642"/>
      <c r="BQ27" s="642"/>
      <c r="BR27" s="642"/>
      <c r="BS27" s="642"/>
      <c r="BT27" s="642"/>
      <c r="BU27" s="643"/>
      <c r="BV27" s="641">
        <v>451209</v>
      </c>
      <c r="BW27" s="642"/>
      <c r="BX27" s="642"/>
      <c r="BY27" s="642"/>
      <c r="BZ27" s="642"/>
      <c r="CA27" s="642"/>
      <c r="CB27" s="642"/>
      <c r="CC27" s="643"/>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180</v>
      </c>
      <c r="F28" s="497"/>
      <c r="G28" s="497"/>
      <c r="H28" s="497"/>
      <c r="I28" s="497"/>
      <c r="J28" s="497"/>
      <c r="K28" s="498"/>
      <c r="L28" s="518">
        <v>1</v>
      </c>
      <c r="M28" s="519"/>
      <c r="N28" s="519"/>
      <c r="O28" s="519"/>
      <c r="P28" s="561"/>
      <c r="Q28" s="518">
        <v>5150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2182560</v>
      </c>
      <c r="BO28" s="431"/>
      <c r="BP28" s="431"/>
      <c r="BQ28" s="431"/>
      <c r="BR28" s="431"/>
      <c r="BS28" s="431"/>
      <c r="BT28" s="431"/>
      <c r="BU28" s="432"/>
      <c r="BV28" s="430">
        <v>1992955</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183</v>
      </c>
      <c r="F29" s="497"/>
      <c r="G29" s="497"/>
      <c r="H29" s="497"/>
      <c r="I29" s="497"/>
      <c r="J29" s="497"/>
      <c r="K29" s="498"/>
      <c r="L29" s="518">
        <v>19</v>
      </c>
      <c r="M29" s="519"/>
      <c r="N29" s="519"/>
      <c r="O29" s="519"/>
      <c r="P29" s="561"/>
      <c r="Q29" s="518">
        <v>4900</v>
      </c>
      <c r="R29" s="519"/>
      <c r="S29" s="519"/>
      <c r="T29" s="519"/>
      <c r="U29" s="519"/>
      <c r="V29" s="561"/>
      <c r="W29" s="621"/>
      <c r="X29" s="622"/>
      <c r="Y29" s="623"/>
      <c r="Z29" s="517" t="s">
        <v>184</v>
      </c>
      <c r="AA29" s="497"/>
      <c r="AB29" s="497"/>
      <c r="AC29" s="497"/>
      <c r="AD29" s="497"/>
      <c r="AE29" s="497"/>
      <c r="AF29" s="497"/>
      <c r="AG29" s="498"/>
      <c r="AH29" s="518">
        <v>448</v>
      </c>
      <c r="AI29" s="519"/>
      <c r="AJ29" s="519"/>
      <c r="AK29" s="519"/>
      <c r="AL29" s="561"/>
      <c r="AM29" s="518">
        <v>1400098</v>
      </c>
      <c r="AN29" s="519"/>
      <c r="AO29" s="519"/>
      <c r="AP29" s="519"/>
      <c r="AQ29" s="519"/>
      <c r="AR29" s="561"/>
      <c r="AS29" s="518">
        <v>3125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t="s">
        <v>136</v>
      </c>
      <c r="BO29" s="468"/>
      <c r="BP29" s="468"/>
      <c r="BQ29" s="468"/>
      <c r="BR29" s="468"/>
      <c r="BS29" s="468"/>
      <c r="BT29" s="468"/>
      <c r="BU29" s="469"/>
      <c r="BV29" s="467" t="s">
        <v>126</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100.2</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49</v>
      </c>
      <c r="BD30" s="639"/>
      <c r="BE30" s="639"/>
      <c r="BF30" s="639"/>
      <c r="BG30" s="639"/>
      <c r="BH30" s="639"/>
      <c r="BI30" s="639"/>
      <c r="BJ30" s="639"/>
      <c r="BK30" s="639"/>
      <c r="BL30" s="639"/>
      <c r="BM30" s="640"/>
      <c r="BN30" s="641">
        <v>4057156</v>
      </c>
      <c r="BO30" s="642"/>
      <c r="BP30" s="642"/>
      <c r="BQ30" s="642"/>
      <c r="BR30" s="642"/>
      <c r="BS30" s="642"/>
      <c r="BT30" s="642"/>
      <c r="BU30" s="643"/>
      <c r="BV30" s="641">
        <v>3714652</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193</v>
      </c>
      <c r="D33" s="491"/>
      <c r="E33" s="456" t="s">
        <v>194</v>
      </c>
      <c r="F33" s="456"/>
      <c r="G33" s="456"/>
      <c r="H33" s="456"/>
      <c r="I33" s="456"/>
      <c r="J33" s="456"/>
      <c r="K33" s="456"/>
      <c r="L33" s="456"/>
      <c r="M33" s="456"/>
      <c r="N33" s="456"/>
      <c r="O33" s="456"/>
      <c r="P33" s="456"/>
      <c r="Q33" s="456"/>
      <c r="R33" s="456"/>
      <c r="S33" s="456"/>
      <c r="T33" s="214"/>
      <c r="U33" s="491" t="s">
        <v>193</v>
      </c>
      <c r="V33" s="491"/>
      <c r="W33" s="456" t="s">
        <v>195</v>
      </c>
      <c r="X33" s="456"/>
      <c r="Y33" s="456"/>
      <c r="Z33" s="456"/>
      <c r="AA33" s="456"/>
      <c r="AB33" s="456"/>
      <c r="AC33" s="456"/>
      <c r="AD33" s="456"/>
      <c r="AE33" s="456"/>
      <c r="AF33" s="456"/>
      <c r="AG33" s="456"/>
      <c r="AH33" s="456"/>
      <c r="AI33" s="456"/>
      <c r="AJ33" s="456"/>
      <c r="AK33" s="456"/>
      <c r="AL33" s="214"/>
      <c r="AM33" s="491" t="s">
        <v>193</v>
      </c>
      <c r="AN33" s="491"/>
      <c r="AO33" s="456" t="s">
        <v>195</v>
      </c>
      <c r="AP33" s="456"/>
      <c r="AQ33" s="456"/>
      <c r="AR33" s="456"/>
      <c r="AS33" s="456"/>
      <c r="AT33" s="456"/>
      <c r="AU33" s="456"/>
      <c r="AV33" s="456"/>
      <c r="AW33" s="456"/>
      <c r="AX33" s="456"/>
      <c r="AY33" s="456"/>
      <c r="AZ33" s="456"/>
      <c r="BA33" s="456"/>
      <c r="BB33" s="456"/>
      <c r="BC33" s="456"/>
      <c r="BD33" s="215"/>
      <c r="BE33" s="456" t="s">
        <v>196</v>
      </c>
      <c r="BF33" s="456"/>
      <c r="BG33" s="456" t="s">
        <v>197</v>
      </c>
      <c r="BH33" s="456"/>
      <c r="BI33" s="456"/>
      <c r="BJ33" s="456"/>
      <c r="BK33" s="456"/>
      <c r="BL33" s="456"/>
      <c r="BM33" s="456"/>
      <c r="BN33" s="456"/>
      <c r="BO33" s="456"/>
      <c r="BP33" s="456"/>
      <c r="BQ33" s="456"/>
      <c r="BR33" s="456"/>
      <c r="BS33" s="456"/>
      <c r="BT33" s="456"/>
      <c r="BU33" s="456"/>
      <c r="BV33" s="215"/>
      <c r="BW33" s="491" t="s">
        <v>196</v>
      </c>
      <c r="BX33" s="491"/>
      <c r="BY33" s="456" t="s">
        <v>198</v>
      </c>
      <c r="BZ33" s="456"/>
      <c r="CA33" s="456"/>
      <c r="CB33" s="456"/>
      <c r="CC33" s="456"/>
      <c r="CD33" s="456"/>
      <c r="CE33" s="456"/>
      <c r="CF33" s="456"/>
      <c r="CG33" s="456"/>
      <c r="CH33" s="456"/>
      <c r="CI33" s="456"/>
      <c r="CJ33" s="456"/>
      <c r="CK33" s="456"/>
      <c r="CL33" s="456"/>
      <c r="CM33" s="456"/>
      <c r="CN33" s="214"/>
      <c r="CO33" s="491" t="s">
        <v>193</v>
      </c>
      <c r="CP33" s="491"/>
      <c r="CQ33" s="456" t="s">
        <v>199</v>
      </c>
      <c r="CR33" s="456"/>
      <c r="CS33" s="456"/>
      <c r="CT33" s="456"/>
      <c r="CU33" s="456"/>
      <c r="CV33" s="456"/>
      <c r="CW33" s="456"/>
      <c r="CX33" s="456"/>
      <c r="CY33" s="456"/>
      <c r="CZ33" s="456"/>
      <c r="DA33" s="456"/>
      <c r="DB33" s="456"/>
      <c r="DC33" s="456"/>
      <c r="DD33" s="456"/>
      <c r="DE33" s="456"/>
      <c r="DF33" s="214"/>
      <c r="DG33" s="655" t="s">
        <v>200</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2"/>
      <c r="AM34" s="656">
        <f>IF(AO34="","",MAX(C34:D43,U34:V43)+1)</f>
        <v>5</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6</v>
      </c>
      <c r="BX34" s="656"/>
      <c r="BY34" s="657" t="str">
        <f>IF('各会計、関係団体の財政状況及び健全化判断比率'!B68="","",'各会計、関係団体の財政状況及び健全化判断比率'!B68)</f>
        <v>東京市町村総合事務組合（一般会計）</v>
      </c>
      <c r="BZ34" s="657"/>
      <c r="CA34" s="657"/>
      <c r="CB34" s="657"/>
      <c r="CC34" s="657"/>
      <c r="CD34" s="657"/>
      <c r="CE34" s="657"/>
      <c r="CF34" s="657"/>
      <c r="CG34" s="657"/>
      <c r="CH34" s="657"/>
      <c r="CI34" s="657"/>
      <c r="CJ34" s="657"/>
      <c r="CK34" s="657"/>
      <c r="CL34" s="657"/>
      <c r="CM34" s="657"/>
      <c r="CN34" s="212"/>
      <c r="CO34" s="656">
        <f>IF(CQ34="","",MAX(C34:D43,U34:V43,AM34:AN43,BE34:BF43,BW34:BX43)+1)</f>
        <v>13</v>
      </c>
      <c r="CP34" s="656"/>
      <c r="CQ34" s="657" t="str">
        <f>IF('各会計、関係団体の財政状況及び健全化判断比率'!BS7="","",'各会計、関係団体の財政状況及び健全化判断比率'!BS7)</f>
        <v>国立市土地開発公社</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〇</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7</v>
      </c>
      <c r="BX35" s="656"/>
      <c r="BY35" s="657" t="str">
        <f>IF('各会計、関係団体の財政状況及び健全化判断比率'!B69="","",'各会計、関係団体の財政状況及び健全化判断比率'!B69)</f>
        <v>東京市町村総合事務組合（交通災害共済事業特別会計）</v>
      </c>
      <c r="BZ35" s="657"/>
      <c r="CA35" s="657"/>
      <c r="CB35" s="657"/>
      <c r="CC35" s="657"/>
      <c r="CD35" s="657"/>
      <c r="CE35" s="657"/>
      <c r="CF35" s="657"/>
      <c r="CG35" s="657"/>
      <c r="CH35" s="657"/>
      <c r="CI35" s="657"/>
      <c r="CJ35" s="657"/>
      <c r="CK35" s="657"/>
      <c r="CL35" s="657"/>
      <c r="CM35" s="657"/>
      <c r="CN35" s="212"/>
      <c r="CO35" s="656">
        <f t="shared" ref="CO35:CO43" si="3">IF(CQ35="","",CO34+1)</f>
        <v>14</v>
      </c>
      <c r="CP35" s="656"/>
      <c r="CQ35" s="657" t="str">
        <f>IF('各会計、関係団体の財政状況及び健全化判断比率'!BS8="","",'各会計、関係団体の財政状況及び健全化判断比率'!BS8)</f>
        <v>くにたち文化・スポーツ振興財団</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8</v>
      </c>
      <c r="BX36" s="656"/>
      <c r="BY36" s="657" t="str">
        <f>IF('各会計、関係団体の財政状況及び健全化判断比率'!B70="","",'各会計、関係団体の財政状況及び健全化判断比率'!B70)</f>
        <v>東京たま広域資源循環組合（一般会計）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9</v>
      </c>
      <c r="BX37" s="656"/>
      <c r="BY37" s="657" t="str">
        <f>IF('各会計、関係団体の財政状況及び健全化判断比率'!B71="","",'各会計、関係団体の財政状況及び健全化判断比率'!B71)</f>
        <v>多摩川衛生組合（一般会計）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10</v>
      </c>
      <c r="BX38" s="656"/>
      <c r="BY38" s="657" t="str">
        <f>IF('各会計、関係団体の財政状況及び健全化判断比率'!B72="","",'各会計、関係団体の財政状況及び健全化判断比率'!B72)</f>
        <v>立川・昭島・国立聖苑組合（一般会計）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11</v>
      </c>
      <c r="BX39" s="656"/>
      <c r="BY39" s="657" t="str">
        <f>IF('各会計、関係団体の財政状況及び健全化判断比率'!B73="","",'各会計、関係団体の財政状況及び健全化判断比率'!B73)</f>
        <v>東京都後期高齢者医療広域連合（一般会計）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12</v>
      </c>
      <c r="BX40" s="656"/>
      <c r="BY40" s="657" t="str">
        <f>IF('各会計、関係団体の財政状況及び健全化判断比率'!B74="","",'各会計、関係団体の財政状況及び健全化判断比率'!B74)</f>
        <v>東京都後期高齢者医療広域連合（後期高齢者医療特別会計）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201</v>
      </c>
      <c r="C46" s="184"/>
      <c r="D46" s="184"/>
      <c r="E46" s="184" t="s">
        <v>202</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203</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204</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205</v>
      </c>
    </row>
    <row r="50" spans="5:5" x14ac:dyDescent="0.15">
      <c r="E50" s="186" t="s">
        <v>206</v>
      </c>
    </row>
    <row r="51" spans="5:5" x14ac:dyDescent="0.15">
      <c r="E51" s="186" t="s">
        <v>207</v>
      </c>
    </row>
    <row r="52" spans="5:5" x14ac:dyDescent="0.15">
      <c r="E52" s="186" t="s">
        <v>208</v>
      </c>
    </row>
    <row r="53" spans="5:5" x14ac:dyDescent="0.15"/>
    <row r="54" spans="5:5" x14ac:dyDescent="0.15"/>
    <row r="55" spans="5:5" x14ac:dyDescent="0.15"/>
    <row r="56" spans="5:5" x14ac:dyDescent="0.15"/>
  </sheetData>
  <sheetProtection algorithmName="SHA-512" hashValue="aG2z07LXIHIMLKjgx4UgjRU69jXucFwG94OFjbJk8dtQsKeoUsozrz751gTxuBFfEZx2KbJLyc6riaJovVoguw==" saltValue="f1Y8BcR58oZ9Cx5NuxKL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54" t="s">
        <v>547</v>
      </c>
      <c r="D34" s="1254"/>
      <c r="E34" s="1255"/>
      <c r="F34" s="32">
        <v>3.62</v>
      </c>
      <c r="G34" s="33">
        <v>3.46</v>
      </c>
      <c r="H34" s="33">
        <v>3.92</v>
      </c>
      <c r="I34" s="33">
        <v>2.36</v>
      </c>
      <c r="J34" s="34">
        <v>3.84</v>
      </c>
      <c r="K34" s="22"/>
      <c r="L34" s="22"/>
      <c r="M34" s="22"/>
      <c r="N34" s="22"/>
      <c r="O34" s="22"/>
      <c r="P34" s="22"/>
    </row>
    <row r="35" spans="1:16" ht="39" customHeight="1" x14ac:dyDescent="0.15">
      <c r="A35" s="22"/>
      <c r="B35" s="35"/>
      <c r="C35" s="1248" t="s">
        <v>548</v>
      </c>
      <c r="D35" s="1249"/>
      <c r="E35" s="1250"/>
      <c r="F35" s="36">
        <v>0.79</v>
      </c>
      <c r="G35" s="37">
        <v>1.76</v>
      </c>
      <c r="H35" s="37">
        <v>1.23</v>
      </c>
      <c r="I35" s="37">
        <v>0.69</v>
      </c>
      <c r="J35" s="38">
        <v>1.34</v>
      </c>
      <c r="K35" s="22"/>
      <c r="L35" s="22"/>
      <c r="M35" s="22"/>
      <c r="N35" s="22"/>
      <c r="O35" s="22"/>
      <c r="P35" s="22"/>
    </row>
    <row r="36" spans="1:16" ht="39" customHeight="1" x14ac:dyDescent="0.15">
      <c r="A36" s="22"/>
      <c r="B36" s="35"/>
      <c r="C36" s="1248" t="s">
        <v>549</v>
      </c>
      <c r="D36" s="1249"/>
      <c r="E36" s="1250"/>
      <c r="F36" s="36">
        <v>0.48</v>
      </c>
      <c r="G36" s="37">
        <v>0.64</v>
      </c>
      <c r="H36" s="37">
        <v>0.48</v>
      </c>
      <c r="I36" s="37">
        <v>0.35</v>
      </c>
      <c r="J36" s="38">
        <v>0.32</v>
      </c>
      <c r="K36" s="22"/>
      <c r="L36" s="22"/>
      <c r="M36" s="22"/>
      <c r="N36" s="22"/>
      <c r="O36" s="22"/>
      <c r="P36" s="22"/>
    </row>
    <row r="37" spans="1:16" ht="39" customHeight="1" x14ac:dyDescent="0.15">
      <c r="A37" s="22"/>
      <c r="B37" s="35"/>
      <c r="C37" s="1248" t="s">
        <v>550</v>
      </c>
      <c r="D37" s="1249"/>
      <c r="E37" s="1250"/>
      <c r="F37" s="36">
        <v>0.4</v>
      </c>
      <c r="G37" s="37">
        <v>0.22</v>
      </c>
      <c r="H37" s="37">
        <v>0.21</v>
      </c>
      <c r="I37" s="37">
        <v>0.4</v>
      </c>
      <c r="J37" s="38">
        <v>0.14000000000000001</v>
      </c>
      <c r="K37" s="22"/>
      <c r="L37" s="22"/>
      <c r="M37" s="22"/>
      <c r="N37" s="22"/>
      <c r="O37" s="22"/>
      <c r="P37" s="22"/>
    </row>
    <row r="38" spans="1:16" ht="39" customHeight="1" x14ac:dyDescent="0.15">
      <c r="A38" s="22"/>
      <c r="B38" s="35"/>
      <c r="C38" s="1248" t="s">
        <v>551</v>
      </c>
      <c r="D38" s="1249"/>
      <c r="E38" s="1250"/>
      <c r="F38" s="36" t="s">
        <v>500</v>
      </c>
      <c r="G38" s="37" t="s">
        <v>500</v>
      </c>
      <c r="H38" s="37" t="s">
        <v>500</v>
      </c>
      <c r="I38" s="37" t="s">
        <v>500</v>
      </c>
      <c r="J38" s="38">
        <v>0</v>
      </c>
      <c r="K38" s="22"/>
      <c r="L38" s="22"/>
      <c r="M38" s="22"/>
      <c r="N38" s="22"/>
      <c r="O38" s="22"/>
      <c r="P38" s="22"/>
    </row>
    <row r="39" spans="1:16" ht="39" customHeight="1" x14ac:dyDescent="0.15">
      <c r="A39" s="22"/>
      <c r="B39" s="35"/>
      <c r="C39" s="1248"/>
      <c r="D39" s="1249"/>
      <c r="E39" s="1250"/>
      <c r="F39" s="36"/>
      <c r="G39" s="37"/>
      <c r="H39" s="37"/>
      <c r="I39" s="37"/>
      <c r="J39" s="38"/>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552</v>
      </c>
      <c r="D42" s="1249"/>
      <c r="E42" s="1250"/>
      <c r="F42" s="36" t="s">
        <v>500</v>
      </c>
      <c r="G42" s="37" t="s">
        <v>500</v>
      </c>
      <c r="H42" s="37" t="s">
        <v>500</v>
      </c>
      <c r="I42" s="37" t="s">
        <v>500</v>
      </c>
      <c r="J42" s="38" t="s">
        <v>500</v>
      </c>
      <c r="K42" s="22"/>
      <c r="L42" s="22"/>
      <c r="M42" s="22"/>
      <c r="N42" s="22"/>
      <c r="O42" s="22"/>
      <c r="P42" s="22"/>
    </row>
    <row r="43" spans="1:16" ht="39" customHeight="1" thickBot="1" x14ac:dyDescent="0.2">
      <c r="A43" s="22"/>
      <c r="B43" s="40"/>
      <c r="C43" s="1251" t="s">
        <v>553</v>
      </c>
      <c r="D43" s="1252"/>
      <c r="E43" s="1253"/>
      <c r="F43" s="41">
        <v>0.31</v>
      </c>
      <c r="G43" s="42">
        <v>0.12</v>
      </c>
      <c r="H43" s="42">
        <v>0.19</v>
      </c>
      <c r="I43" s="42">
        <v>0.33</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3wM2oeNEP4IpRulY+Lzd4/WldIoFK1Z412CfiIc4AgpRlNfF1nFeIqr6ROhAW8r6r55gFNX7haH/YKQFrBFA==" saltValue="GUw+/KAat0Q/ljKObE7H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56" t="s">
        <v>10</v>
      </c>
      <c r="C45" s="1257"/>
      <c r="D45" s="58"/>
      <c r="E45" s="1262" t="s">
        <v>11</v>
      </c>
      <c r="F45" s="1262"/>
      <c r="G45" s="1262"/>
      <c r="H45" s="1262"/>
      <c r="I45" s="1262"/>
      <c r="J45" s="1263"/>
      <c r="K45" s="59">
        <v>1553</v>
      </c>
      <c r="L45" s="60">
        <v>1632</v>
      </c>
      <c r="M45" s="60">
        <v>1582</v>
      </c>
      <c r="N45" s="60">
        <v>1551</v>
      </c>
      <c r="O45" s="61">
        <v>1614</v>
      </c>
      <c r="P45" s="48"/>
      <c r="Q45" s="48"/>
      <c r="R45" s="48"/>
      <c r="S45" s="48"/>
      <c r="T45" s="48"/>
      <c r="U45" s="48"/>
    </row>
    <row r="46" spans="1:21" ht="30.75" customHeight="1" x14ac:dyDescent="0.15">
      <c r="A46" s="48"/>
      <c r="B46" s="1258"/>
      <c r="C46" s="1259"/>
      <c r="D46" s="62"/>
      <c r="E46" s="1264" t="s">
        <v>12</v>
      </c>
      <c r="F46" s="1264"/>
      <c r="G46" s="1264"/>
      <c r="H46" s="1264"/>
      <c r="I46" s="1264"/>
      <c r="J46" s="1265"/>
      <c r="K46" s="63" t="s">
        <v>500</v>
      </c>
      <c r="L46" s="64" t="s">
        <v>500</v>
      </c>
      <c r="M46" s="64" t="s">
        <v>500</v>
      </c>
      <c r="N46" s="64" t="s">
        <v>500</v>
      </c>
      <c r="O46" s="65" t="s">
        <v>500</v>
      </c>
      <c r="P46" s="48"/>
      <c r="Q46" s="48"/>
      <c r="R46" s="48"/>
      <c r="S46" s="48"/>
      <c r="T46" s="48"/>
      <c r="U46" s="48"/>
    </row>
    <row r="47" spans="1:21" ht="30.75" customHeight="1" x14ac:dyDescent="0.15">
      <c r="A47" s="48"/>
      <c r="B47" s="1258"/>
      <c r="C47" s="1259"/>
      <c r="D47" s="62"/>
      <c r="E47" s="1264" t="s">
        <v>13</v>
      </c>
      <c r="F47" s="1264"/>
      <c r="G47" s="1264"/>
      <c r="H47" s="1264"/>
      <c r="I47" s="1264"/>
      <c r="J47" s="1265"/>
      <c r="K47" s="63" t="s">
        <v>500</v>
      </c>
      <c r="L47" s="64" t="s">
        <v>500</v>
      </c>
      <c r="M47" s="64" t="s">
        <v>500</v>
      </c>
      <c r="N47" s="64" t="s">
        <v>500</v>
      </c>
      <c r="O47" s="65" t="s">
        <v>500</v>
      </c>
      <c r="P47" s="48"/>
      <c r="Q47" s="48"/>
      <c r="R47" s="48"/>
      <c r="S47" s="48"/>
      <c r="T47" s="48"/>
      <c r="U47" s="48"/>
    </row>
    <row r="48" spans="1:21" ht="30.75" customHeight="1" x14ac:dyDescent="0.15">
      <c r="A48" s="48"/>
      <c r="B48" s="1258"/>
      <c r="C48" s="1259"/>
      <c r="D48" s="62"/>
      <c r="E48" s="1264" t="s">
        <v>14</v>
      </c>
      <c r="F48" s="1264"/>
      <c r="G48" s="1264"/>
      <c r="H48" s="1264"/>
      <c r="I48" s="1264"/>
      <c r="J48" s="1265"/>
      <c r="K48" s="63">
        <v>833</v>
      </c>
      <c r="L48" s="64">
        <v>791</v>
      </c>
      <c r="M48" s="64">
        <v>785</v>
      </c>
      <c r="N48" s="64">
        <v>776</v>
      </c>
      <c r="O48" s="65">
        <v>795</v>
      </c>
      <c r="P48" s="48"/>
      <c r="Q48" s="48"/>
      <c r="R48" s="48"/>
      <c r="S48" s="48"/>
      <c r="T48" s="48"/>
      <c r="U48" s="48"/>
    </row>
    <row r="49" spans="1:21" ht="30.75" customHeight="1" x14ac:dyDescent="0.15">
      <c r="A49" s="48"/>
      <c r="B49" s="1258"/>
      <c r="C49" s="1259"/>
      <c r="D49" s="62"/>
      <c r="E49" s="1264" t="s">
        <v>15</v>
      </c>
      <c r="F49" s="1264"/>
      <c r="G49" s="1264"/>
      <c r="H49" s="1264"/>
      <c r="I49" s="1264"/>
      <c r="J49" s="1265"/>
      <c r="K49" s="63">
        <v>19</v>
      </c>
      <c r="L49" s="64">
        <v>25</v>
      </c>
      <c r="M49" s="64">
        <v>34</v>
      </c>
      <c r="N49" s="64">
        <v>36</v>
      </c>
      <c r="O49" s="65">
        <v>20</v>
      </c>
      <c r="P49" s="48"/>
      <c r="Q49" s="48"/>
      <c r="R49" s="48"/>
      <c r="S49" s="48"/>
      <c r="T49" s="48"/>
      <c r="U49" s="48"/>
    </row>
    <row r="50" spans="1:21" ht="30.75" customHeight="1" x14ac:dyDescent="0.15">
      <c r="A50" s="48"/>
      <c r="B50" s="1258"/>
      <c r="C50" s="1259"/>
      <c r="D50" s="62"/>
      <c r="E50" s="1264" t="s">
        <v>16</v>
      </c>
      <c r="F50" s="1264"/>
      <c r="G50" s="1264"/>
      <c r="H50" s="1264"/>
      <c r="I50" s="1264"/>
      <c r="J50" s="1265"/>
      <c r="K50" s="63">
        <v>30</v>
      </c>
      <c r="L50" s="64">
        <v>25</v>
      </c>
      <c r="M50" s="64">
        <v>20</v>
      </c>
      <c r="N50" s="64">
        <v>12</v>
      </c>
      <c r="O50" s="65">
        <v>4</v>
      </c>
      <c r="P50" s="48"/>
      <c r="Q50" s="48"/>
      <c r="R50" s="48"/>
      <c r="S50" s="48"/>
      <c r="T50" s="48"/>
      <c r="U50" s="48"/>
    </row>
    <row r="51" spans="1:21" ht="30.75" customHeight="1" x14ac:dyDescent="0.15">
      <c r="A51" s="48"/>
      <c r="B51" s="1260"/>
      <c r="C51" s="1261"/>
      <c r="D51" s="66"/>
      <c r="E51" s="1264" t="s">
        <v>17</v>
      </c>
      <c r="F51" s="1264"/>
      <c r="G51" s="1264"/>
      <c r="H51" s="1264"/>
      <c r="I51" s="1264"/>
      <c r="J51" s="1265"/>
      <c r="K51" s="63" t="s">
        <v>500</v>
      </c>
      <c r="L51" s="64" t="s">
        <v>500</v>
      </c>
      <c r="M51" s="64" t="s">
        <v>500</v>
      </c>
      <c r="N51" s="64" t="s">
        <v>500</v>
      </c>
      <c r="O51" s="65" t="s">
        <v>500</v>
      </c>
      <c r="P51" s="48"/>
      <c r="Q51" s="48"/>
      <c r="R51" s="48"/>
      <c r="S51" s="48"/>
      <c r="T51" s="48"/>
      <c r="U51" s="48"/>
    </row>
    <row r="52" spans="1:21" ht="30.75" customHeight="1" x14ac:dyDescent="0.15">
      <c r="A52" s="48"/>
      <c r="B52" s="1266" t="s">
        <v>18</v>
      </c>
      <c r="C52" s="1267"/>
      <c r="D52" s="66"/>
      <c r="E52" s="1264" t="s">
        <v>19</v>
      </c>
      <c r="F52" s="1264"/>
      <c r="G52" s="1264"/>
      <c r="H52" s="1264"/>
      <c r="I52" s="1264"/>
      <c r="J52" s="1265"/>
      <c r="K52" s="63">
        <v>2621</v>
      </c>
      <c r="L52" s="64">
        <v>2565</v>
      </c>
      <c r="M52" s="64">
        <v>2507</v>
      </c>
      <c r="N52" s="64">
        <v>2403</v>
      </c>
      <c r="O52" s="65">
        <v>2305</v>
      </c>
      <c r="P52" s="48"/>
      <c r="Q52" s="48"/>
      <c r="R52" s="48"/>
      <c r="S52" s="48"/>
      <c r="T52" s="48"/>
      <c r="U52" s="48"/>
    </row>
    <row r="53" spans="1:21" ht="30.75" customHeight="1" thickBot="1" x14ac:dyDescent="0.2">
      <c r="A53" s="48"/>
      <c r="B53" s="1268" t="s">
        <v>20</v>
      </c>
      <c r="C53" s="1269"/>
      <c r="D53" s="67"/>
      <c r="E53" s="1270" t="s">
        <v>21</v>
      </c>
      <c r="F53" s="1270"/>
      <c r="G53" s="1270"/>
      <c r="H53" s="1270"/>
      <c r="I53" s="1270"/>
      <c r="J53" s="1271"/>
      <c r="K53" s="68">
        <v>-186</v>
      </c>
      <c r="L53" s="69">
        <v>-92</v>
      </c>
      <c r="M53" s="69">
        <v>-86</v>
      </c>
      <c r="N53" s="69">
        <v>-28</v>
      </c>
      <c r="O53" s="70">
        <v>128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15">
      <c r="B57" s="1272" t="s">
        <v>24</v>
      </c>
      <c r="C57" s="1273"/>
      <c r="D57" s="1276" t="s">
        <v>25</v>
      </c>
      <c r="E57" s="1277"/>
      <c r="F57" s="1277"/>
      <c r="G57" s="1277"/>
      <c r="H57" s="1277"/>
      <c r="I57" s="1277"/>
      <c r="J57" s="1278"/>
      <c r="K57" s="83"/>
      <c r="L57" s="84"/>
      <c r="M57" s="84"/>
      <c r="N57" s="84"/>
      <c r="O57" s="85"/>
    </row>
    <row r="58" spans="1:21" ht="31.5" customHeight="1" thickBot="1" x14ac:dyDescent="0.2">
      <c r="B58" s="1274"/>
      <c r="C58" s="1275"/>
      <c r="D58" s="1279" t="s">
        <v>26</v>
      </c>
      <c r="E58" s="1280"/>
      <c r="F58" s="1280"/>
      <c r="G58" s="1280"/>
      <c r="H58" s="1280"/>
      <c r="I58" s="1280"/>
      <c r="J58" s="128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GV9ePmxuoEw5Fzw0vKLOnxKYgYX6KK05Npnog8M1iHt4XlLvFtrA4E7432lNbsyxOGIytyJH9Ec1JEiL87wQ==" saltValue="XVtmG7NIP2ThwdK9aCBD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82" t="s">
        <v>29</v>
      </c>
      <c r="C41" s="1283"/>
      <c r="D41" s="102"/>
      <c r="E41" s="1288" t="s">
        <v>30</v>
      </c>
      <c r="F41" s="1288"/>
      <c r="G41" s="1288"/>
      <c r="H41" s="1289"/>
      <c r="I41" s="103">
        <v>14705</v>
      </c>
      <c r="J41" s="104">
        <v>13999</v>
      </c>
      <c r="K41" s="104">
        <v>13601</v>
      </c>
      <c r="L41" s="104">
        <v>13082</v>
      </c>
      <c r="M41" s="105">
        <v>12430</v>
      </c>
    </row>
    <row r="42" spans="2:13" ht="27.75" customHeight="1" x14ac:dyDescent="0.15">
      <c r="B42" s="1284"/>
      <c r="C42" s="1285"/>
      <c r="D42" s="106"/>
      <c r="E42" s="1290" t="s">
        <v>31</v>
      </c>
      <c r="F42" s="1290"/>
      <c r="G42" s="1290"/>
      <c r="H42" s="1291"/>
      <c r="I42" s="107">
        <v>520</v>
      </c>
      <c r="J42" s="108">
        <v>1165</v>
      </c>
      <c r="K42" s="108">
        <v>332</v>
      </c>
      <c r="L42" s="108">
        <v>431</v>
      </c>
      <c r="M42" s="109">
        <v>443</v>
      </c>
    </row>
    <row r="43" spans="2:13" ht="27.75" customHeight="1" x14ac:dyDescent="0.15">
      <c r="B43" s="1284"/>
      <c r="C43" s="1285"/>
      <c r="D43" s="106"/>
      <c r="E43" s="1290" t="s">
        <v>32</v>
      </c>
      <c r="F43" s="1290"/>
      <c r="G43" s="1290"/>
      <c r="H43" s="1291"/>
      <c r="I43" s="107">
        <v>6174</v>
      </c>
      <c r="J43" s="108">
        <v>5634</v>
      </c>
      <c r="K43" s="108">
        <v>5130</v>
      </c>
      <c r="L43" s="108">
        <v>4351</v>
      </c>
      <c r="M43" s="109">
        <v>4365</v>
      </c>
    </row>
    <row r="44" spans="2:13" ht="27.75" customHeight="1" x14ac:dyDescent="0.15">
      <c r="B44" s="1284"/>
      <c r="C44" s="1285"/>
      <c r="D44" s="106"/>
      <c r="E44" s="1290" t="s">
        <v>33</v>
      </c>
      <c r="F44" s="1290"/>
      <c r="G44" s="1290"/>
      <c r="H44" s="1291"/>
      <c r="I44" s="107">
        <v>279</v>
      </c>
      <c r="J44" s="108">
        <v>238</v>
      </c>
      <c r="K44" s="108">
        <v>205</v>
      </c>
      <c r="L44" s="108">
        <v>172</v>
      </c>
      <c r="M44" s="109">
        <v>148</v>
      </c>
    </row>
    <row r="45" spans="2:13" ht="27.75" customHeight="1" x14ac:dyDescent="0.15">
      <c r="B45" s="1284"/>
      <c r="C45" s="1285"/>
      <c r="D45" s="106"/>
      <c r="E45" s="1290" t="s">
        <v>34</v>
      </c>
      <c r="F45" s="1290"/>
      <c r="G45" s="1290"/>
      <c r="H45" s="1291"/>
      <c r="I45" s="107">
        <v>3491</v>
      </c>
      <c r="J45" s="108">
        <v>3190</v>
      </c>
      <c r="K45" s="108">
        <v>3037</v>
      </c>
      <c r="L45" s="108">
        <v>3024</v>
      </c>
      <c r="M45" s="109">
        <v>3027</v>
      </c>
    </row>
    <row r="46" spans="2:13" ht="27.75" customHeight="1" x14ac:dyDescent="0.15">
      <c r="B46" s="1284"/>
      <c r="C46" s="1285"/>
      <c r="D46" s="110"/>
      <c r="E46" s="1290" t="s">
        <v>35</v>
      </c>
      <c r="F46" s="1290"/>
      <c r="G46" s="1290"/>
      <c r="H46" s="1291"/>
      <c r="I46" s="107" t="s">
        <v>500</v>
      </c>
      <c r="J46" s="108" t="s">
        <v>500</v>
      </c>
      <c r="K46" s="108" t="s">
        <v>500</v>
      </c>
      <c r="L46" s="108" t="s">
        <v>500</v>
      </c>
      <c r="M46" s="109" t="s">
        <v>500</v>
      </c>
    </row>
    <row r="47" spans="2:13" ht="27.75" customHeight="1" x14ac:dyDescent="0.15">
      <c r="B47" s="1284"/>
      <c r="C47" s="1285"/>
      <c r="D47" s="111"/>
      <c r="E47" s="1292" t="s">
        <v>36</v>
      </c>
      <c r="F47" s="1293"/>
      <c r="G47" s="1293"/>
      <c r="H47" s="1294"/>
      <c r="I47" s="107" t="s">
        <v>500</v>
      </c>
      <c r="J47" s="108" t="s">
        <v>500</v>
      </c>
      <c r="K47" s="108" t="s">
        <v>500</v>
      </c>
      <c r="L47" s="108" t="s">
        <v>500</v>
      </c>
      <c r="M47" s="109" t="s">
        <v>500</v>
      </c>
    </row>
    <row r="48" spans="2:13" ht="27.75" customHeight="1" x14ac:dyDescent="0.15">
      <c r="B48" s="1284"/>
      <c r="C48" s="1285"/>
      <c r="D48" s="106"/>
      <c r="E48" s="1290" t="s">
        <v>37</v>
      </c>
      <c r="F48" s="1290"/>
      <c r="G48" s="1290"/>
      <c r="H48" s="1291"/>
      <c r="I48" s="107" t="s">
        <v>500</v>
      </c>
      <c r="J48" s="108" t="s">
        <v>500</v>
      </c>
      <c r="K48" s="108" t="s">
        <v>500</v>
      </c>
      <c r="L48" s="108" t="s">
        <v>500</v>
      </c>
      <c r="M48" s="109" t="s">
        <v>500</v>
      </c>
    </row>
    <row r="49" spans="2:13" ht="27.75" customHeight="1" x14ac:dyDescent="0.15">
      <c r="B49" s="1286"/>
      <c r="C49" s="1287"/>
      <c r="D49" s="106"/>
      <c r="E49" s="1290" t="s">
        <v>38</v>
      </c>
      <c r="F49" s="1290"/>
      <c r="G49" s="1290"/>
      <c r="H49" s="1291"/>
      <c r="I49" s="107" t="s">
        <v>500</v>
      </c>
      <c r="J49" s="108" t="s">
        <v>500</v>
      </c>
      <c r="K49" s="108" t="s">
        <v>500</v>
      </c>
      <c r="L49" s="108" t="s">
        <v>500</v>
      </c>
      <c r="M49" s="109" t="s">
        <v>500</v>
      </c>
    </row>
    <row r="50" spans="2:13" ht="27.75" customHeight="1" x14ac:dyDescent="0.15">
      <c r="B50" s="1295" t="s">
        <v>39</v>
      </c>
      <c r="C50" s="1296"/>
      <c r="D50" s="112"/>
      <c r="E50" s="1290" t="s">
        <v>40</v>
      </c>
      <c r="F50" s="1290"/>
      <c r="G50" s="1290"/>
      <c r="H50" s="1291"/>
      <c r="I50" s="107">
        <v>5520</v>
      </c>
      <c r="J50" s="108">
        <v>5379</v>
      </c>
      <c r="K50" s="108">
        <v>6166</v>
      </c>
      <c r="L50" s="108">
        <v>5862</v>
      </c>
      <c r="M50" s="109">
        <v>6203</v>
      </c>
    </row>
    <row r="51" spans="2:13" ht="27.75" customHeight="1" x14ac:dyDescent="0.15">
      <c r="B51" s="1284"/>
      <c r="C51" s="1285"/>
      <c r="D51" s="106"/>
      <c r="E51" s="1290" t="s">
        <v>41</v>
      </c>
      <c r="F51" s="1290"/>
      <c r="G51" s="1290"/>
      <c r="H51" s="1291"/>
      <c r="I51" s="107">
        <v>7956</v>
      </c>
      <c r="J51" s="108">
        <v>7949</v>
      </c>
      <c r="K51" s="108">
        <v>7122</v>
      </c>
      <c r="L51" s="108">
        <v>6543</v>
      </c>
      <c r="M51" s="109">
        <v>6425</v>
      </c>
    </row>
    <row r="52" spans="2:13" ht="27.75" customHeight="1" x14ac:dyDescent="0.15">
      <c r="B52" s="1286"/>
      <c r="C52" s="1287"/>
      <c r="D52" s="106"/>
      <c r="E52" s="1290" t="s">
        <v>42</v>
      </c>
      <c r="F52" s="1290"/>
      <c r="G52" s="1290"/>
      <c r="H52" s="1291"/>
      <c r="I52" s="107">
        <v>13708</v>
      </c>
      <c r="J52" s="108">
        <v>12619</v>
      </c>
      <c r="K52" s="108">
        <v>11580</v>
      </c>
      <c r="L52" s="108">
        <v>10374</v>
      </c>
      <c r="M52" s="109">
        <v>9591</v>
      </c>
    </row>
    <row r="53" spans="2:13" ht="27.75" customHeight="1" thickBot="1" x14ac:dyDescent="0.2">
      <c r="B53" s="1297" t="s">
        <v>43</v>
      </c>
      <c r="C53" s="1298"/>
      <c r="D53" s="113"/>
      <c r="E53" s="1299" t="s">
        <v>44</v>
      </c>
      <c r="F53" s="1299"/>
      <c r="G53" s="1299"/>
      <c r="H53" s="1300"/>
      <c r="I53" s="114">
        <v>-2015</v>
      </c>
      <c r="J53" s="115">
        <v>-1720</v>
      </c>
      <c r="K53" s="115">
        <v>-2564</v>
      </c>
      <c r="L53" s="115">
        <v>-1720</v>
      </c>
      <c r="M53" s="116">
        <v>-1805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DL1fXQVLOXHAmlIG3lG/hW97KJb0w7a7m+vWTwmGJM6wlhlHGOQHXS82s4ptrTdYQl7wSMEY5hHW66dRy8KA==" saltValue="8JhQeMV5ppKl3yhhbywI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309" t="s">
        <v>47</v>
      </c>
      <c r="D55" s="1309"/>
      <c r="E55" s="1310"/>
      <c r="F55" s="128">
        <v>2273</v>
      </c>
      <c r="G55" s="128">
        <v>1993</v>
      </c>
      <c r="H55" s="129">
        <v>2183</v>
      </c>
    </row>
    <row r="56" spans="2:8" ht="52.5" customHeight="1" x14ac:dyDescent="0.15">
      <c r="B56" s="130"/>
      <c r="C56" s="1311" t="s">
        <v>48</v>
      </c>
      <c r="D56" s="1311"/>
      <c r="E56" s="1312"/>
      <c r="F56" s="131" t="s">
        <v>500</v>
      </c>
      <c r="G56" s="131" t="s">
        <v>500</v>
      </c>
      <c r="H56" s="132" t="s">
        <v>500</v>
      </c>
    </row>
    <row r="57" spans="2:8" ht="53.25" customHeight="1" x14ac:dyDescent="0.15">
      <c r="B57" s="130"/>
      <c r="C57" s="1313" t="s">
        <v>49</v>
      </c>
      <c r="D57" s="1313"/>
      <c r="E57" s="1314"/>
      <c r="F57" s="133">
        <v>3629</v>
      </c>
      <c r="G57" s="133">
        <v>3715</v>
      </c>
      <c r="H57" s="134">
        <v>4057</v>
      </c>
    </row>
    <row r="58" spans="2:8" ht="45.75" customHeight="1" x14ac:dyDescent="0.15">
      <c r="B58" s="135"/>
      <c r="C58" s="1301" t="s">
        <v>572</v>
      </c>
      <c r="D58" s="1302"/>
      <c r="E58" s="1303"/>
      <c r="F58" s="136">
        <v>1674</v>
      </c>
      <c r="G58" s="136">
        <v>1693</v>
      </c>
      <c r="H58" s="137">
        <v>1691</v>
      </c>
    </row>
    <row r="59" spans="2:8" ht="45.75" customHeight="1" x14ac:dyDescent="0.15">
      <c r="B59" s="135"/>
      <c r="C59" s="1301" t="s">
        <v>573</v>
      </c>
      <c r="D59" s="1302"/>
      <c r="E59" s="1303"/>
      <c r="F59" s="136">
        <v>609</v>
      </c>
      <c r="G59" s="136">
        <v>642</v>
      </c>
      <c r="H59" s="137">
        <v>615</v>
      </c>
    </row>
    <row r="60" spans="2:8" ht="45.75" customHeight="1" x14ac:dyDescent="0.15">
      <c r="B60" s="135"/>
      <c r="C60" s="1301" t="s">
        <v>574</v>
      </c>
      <c r="D60" s="1302"/>
      <c r="E60" s="1303"/>
      <c r="F60" s="136">
        <v>271</v>
      </c>
      <c r="G60" s="136">
        <v>259</v>
      </c>
      <c r="H60" s="137">
        <v>255</v>
      </c>
    </row>
    <row r="61" spans="2:8" ht="45.75" customHeight="1" x14ac:dyDescent="0.15">
      <c r="B61" s="135"/>
      <c r="C61" s="1301" t="s">
        <v>576</v>
      </c>
      <c r="D61" s="1302"/>
      <c r="E61" s="1303"/>
      <c r="F61" s="136">
        <v>57</v>
      </c>
      <c r="G61" s="136">
        <v>163</v>
      </c>
      <c r="H61" s="137">
        <v>252</v>
      </c>
    </row>
    <row r="62" spans="2:8" ht="45.75" customHeight="1" thickBot="1" x14ac:dyDescent="0.2">
      <c r="B62" s="138"/>
      <c r="C62" s="1304" t="s">
        <v>575</v>
      </c>
      <c r="D62" s="1305"/>
      <c r="E62" s="1306"/>
      <c r="F62" s="136">
        <v>291</v>
      </c>
      <c r="G62" s="136">
        <v>210</v>
      </c>
      <c r="H62" s="137">
        <v>233</v>
      </c>
    </row>
    <row r="63" spans="2:8" ht="52.5" customHeight="1" thickBot="1" x14ac:dyDescent="0.2">
      <c r="B63" s="139"/>
      <c r="C63" s="1307" t="s">
        <v>50</v>
      </c>
      <c r="D63" s="1307"/>
      <c r="E63" s="1308"/>
      <c r="F63" s="140">
        <v>5902</v>
      </c>
      <c r="G63" s="140">
        <v>5708</v>
      </c>
      <c r="H63" s="141">
        <v>6240</v>
      </c>
    </row>
    <row r="64" spans="2:8" ht="15" customHeight="1" x14ac:dyDescent="0.15"/>
  </sheetData>
  <sheetProtection algorithmName="SHA-512" hashValue="XbLD/n1g9DZTeRyznm9UNePH0De1pS4tCnXSxlS2yUzETPVLv1lvlCi0MD/o1miOgFkYAozoGcltWjVQD+YWrQ==" saltValue="9rsoCG+XwT3L7GWdskz9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587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6" t="s">
        <v>586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5" x14ac:dyDescent="0.15">
      <c r="B44" s="38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5" x14ac:dyDescent="0.15">
      <c r="B45" s="38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5" x14ac:dyDescent="0.15">
      <c r="B46" s="38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5" x14ac:dyDescent="0.15">
      <c r="B47" s="38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581</v>
      </c>
    </row>
    <row r="50" spans="1:109" ht="13.5" x14ac:dyDescent="0.15">
      <c r="B50" s="387"/>
      <c r="G50" s="1325"/>
      <c r="H50" s="1325"/>
      <c r="I50" s="1325"/>
      <c r="J50" s="1325"/>
      <c r="K50" s="396"/>
      <c r="L50" s="396"/>
      <c r="M50" s="395"/>
      <c r="N50" s="39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541</v>
      </c>
      <c r="BQ50" s="1329"/>
      <c r="BR50" s="1329"/>
      <c r="BS50" s="1329"/>
      <c r="BT50" s="1329"/>
      <c r="BU50" s="1329"/>
      <c r="BV50" s="1329"/>
      <c r="BW50" s="1329"/>
      <c r="BX50" s="1329" t="s">
        <v>542</v>
      </c>
      <c r="BY50" s="1329"/>
      <c r="BZ50" s="1329"/>
      <c r="CA50" s="1329"/>
      <c r="CB50" s="1329"/>
      <c r="CC50" s="1329"/>
      <c r="CD50" s="1329"/>
      <c r="CE50" s="1329"/>
      <c r="CF50" s="1329" t="s">
        <v>543</v>
      </c>
      <c r="CG50" s="1329"/>
      <c r="CH50" s="1329"/>
      <c r="CI50" s="1329"/>
      <c r="CJ50" s="1329"/>
      <c r="CK50" s="1329"/>
      <c r="CL50" s="1329"/>
      <c r="CM50" s="1329"/>
      <c r="CN50" s="1329" t="s">
        <v>544</v>
      </c>
      <c r="CO50" s="1329"/>
      <c r="CP50" s="1329"/>
      <c r="CQ50" s="1329"/>
      <c r="CR50" s="1329"/>
      <c r="CS50" s="1329"/>
      <c r="CT50" s="1329"/>
      <c r="CU50" s="1329"/>
      <c r="CV50" s="1329" t="s">
        <v>545</v>
      </c>
      <c r="CW50" s="1329"/>
      <c r="CX50" s="1329"/>
      <c r="CY50" s="1329"/>
      <c r="CZ50" s="1329"/>
      <c r="DA50" s="1329"/>
      <c r="DB50" s="1329"/>
      <c r="DC50" s="1329"/>
    </row>
    <row r="51" spans="1:109" ht="13.5" customHeight="1" x14ac:dyDescent="0.15">
      <c r="B51" s="387"/>
      <c r="G51" s="1334"/>
      <c r="H51" s="1334"/>
      <c r="I51" s="1332"/>
      <c r="J51" s="1332"/>
      <c r="K51" s="1331"/>
      <c r="L51" s="1331"/>
      <c r="M51" s="1331"/>
      <c r="N51" s="1331"/>
      <c r="AM51" s="394"/>
      <c r="AN51" s="1330" t="s">
        <v>580</v>
      </c>
      <c r="AO51" s="1330"/>
      <c r="AP51" s="1330"/>
      <c r="AQ51" s="1330"/>
      <c r="AR51" s="1330"/>
      <c r="AS51" s="1330"/>
      <c r="AT51" s="1330"/>
      <c r="AU51" s="1330"/>
      <c r="AV51" s="1330"/>
      <c r="AW51" s="1330"/>
      <c r="AX51" s="1330"/>
      <c r="AY51" s="1330"/>
      <c r="AZ51" s="1330"/>
      <c r="BA51" s="1330"/>
      <c r="BB51" s="1330" t="s">
        <v>578</v>
      </c>
      <c r="BC51" s="1330"/>
      <c r="BD51" s="1330"/>
      <c r="BE51" s="1330"/>
      <c r="BF51" s="1330"/>
      <c r="BG51" s="1330"/>
      <c r="BH51" s="1330"/>
      <c r="BI51" s="1330"/>
      <c r="BJ51" s="1330"/>
      <c r="BK51" s="1330"/>
      <c r="BL51" s="1330"/>
      <c r="BM51" s="1330"/>
      <c r="BN51" s="1330"/>
      <c r="BO51" s="1330"/>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5" x14ac:dyDescent="0.15">
      <c r="B52" s="387"/>
      <c r="G52" s="1334"/>
      <c r="H52" s="1334"/>
      <c r="I52" s="1332"/>
      <c r="J52" s="1332"/>
      <c r="K52" s="1331"/>
      <c r="L52" s="1331"/>
      <c r="M52" s="1331"/>
      <c r="N52" s="1331"/>
      <c r="AM52" s="394"/>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5" x14ac:dyDescent="0.15">
      <c r="A53" s="402"/>
      <c r="B53" s="387"/>
      <c r="G53" s="1334"/>
      <c r="H53" s="1334"/>
      <c r="I53" s="1325"/>
      <c r="J53" s="1325"/>
      <c r="K53" s="1331"/>
      <c r="L53" s="1331"/>
      <c r="M53" s="1331"/>
      <c r="N53" s="1331"/>
      <c r="AM53" s="394"/>
      <c r="AN53" s="1330"/>
      <c r="AO53" s="1330"/>
      <c r="AP53" s="1330"/>
      <c r="AQ53" s="1330"/>
      <c r="AR53" s="1330"/>
      <c r="AS53" s="1330"/>
      <c r="AT53" s="1330"/>
      <c r="AU53" s="1330"/>
      <c r="AV53" s="1330"/>
      <c r="AW53" s="1330"/>
      <c r="AX53" s="1330"/>
      <c r="AY53" s="1330"/>
      <c r="AZ53" s="1330"/>
      <c r="BA53" s="1330"/>
      <c r="BB53" s="1330" t="s">
        <v>585</v>
      </c>
      <c r="BC53" s="1330"/>
      <c r="BD53" s="1330"/>
      <c r="BE53" s="1330"/>
      <c r="BF53" s="1330"/>
      <c r="BG53" s="1330"/>
      <c r="BH53" s="1330"/>
      <c r="BI53" s="1330"/>
      <c r="BJ53" s="1330"/>
      <c r="BK53" s="1330"/>
      <c r="BL53" s="1330"/>
      <c r="BM53" s="1330"/>
      <c r="BN53" s="1330"/>
      <c r="BO53" s="1330"/>
      <c r="BP53" s="1315">
        <v>67.2</v>
      </c>
      <c r="BQ53" s="1315"/>
      <c r="BR53" s="1315"/>
      <c r="BS53" s="1315"/>
      <c r="BT53" s="1315"/>
      <c r="BU53" s="1315"/>
      <c r="BV53" s="1315"/>
      <c r="BW53" s="1315"/>
      <c r="BX53" s="1315">
        <v>65.400000000000006</v>
      </c>
      <c r="BY53" s="1315"/>
      <c r="BZ53" s="1315"/>
      <c r="CA53" s="1315"/>
      <c r="CB53" s="1315"/>
      <c r="CC53" s="1315"/>
      <c r="CD53" s="1315"/>
      <c r="CE53" s="1315"/>
      <c r="CF53" s="1315">
        <v>65.7</v>
      </c>
      <c r="CG53" s="1315"/>
      <c r="CH53" s="1315"/>
      <c r="CI53" s="1315"/>
      <c r="CJ53" s="1315"/>
      <c r="CK53" s="1315"/>
      <c r="CL53" s="1315"/>
      <c r="CM53" s="1315"/>
      <c r="CN53" s="1315">
        <v>64.900000000000006</v>
      </c>
      <c r="CO53" s="1315"/>
      <c r="CP53" s="1315"/>
      <c r="CQ53" s="1315"/>
      <c r="CR53" s="1315"/>
      <c r="CS53" s="1315"/>
      <c r="CT53" s="1315"/>
      <c r="CU53" s="1315"/>
      <c r="CV53" s="1315">
        <v>65.5</v>
      </c>
      <c r="CW53" s="1315"/>
      <c r="CX53" s="1315"/>
      <c r="CY53" s="1315"/>
      <c r="CZ53" s="1315"/>
      <c r="DA53" s="1315"/>
      <c r="DB53" s="1315"/>
      <c r="DC53" s="1315"/>
    </row>
    <row r="54" spans="1:109" ht="13.5" x14ac:dyDescent="0.15">
      <c r="A54" s="402"/>
      <c r="B54" s="387"/>
      <c r="G54" s="1334"/>
      <c r="H54" s="1334"/>
      <c r="I54" s="1325"/>
      <c r="J54" s="1325"/>
      <c r="K54" s="1331"/>
      <c r="L54" s="1331"/>
      <c r="M54" s="1331"/>
      <c r="N54" s="1331"/>
      <c r="AM54" s="394"/>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5" x14ac:dyDescent="0.15">
      <c r="A55" s="402"/>
      <c r="B55" s="387"/>
      <c r="G55" s="1325"/>
      <c r="H55" s="1325"/>
      <c r="I55" s="1325"/>
      <c r="J55" s="1325"/>
      <c r="K55" s="1331"/>
      <c r="L55" s="1331"/>
      <c r="M55" s="1331"/>
      <c r="N55" s="1331"/>
      <c r="AN55" s="1329" t="s">
        <v>579</v>
      </c>
      <c r="AO55" s="1329"/>
      <c r="AP55" s="1329"/>
      <c r="AQ55" s="1329"/>
      <c r="AR55" s="1329"/>
      <c r="AS55" s="1329"/>
      <c r="AT55" s="1329"/>
      <c r="AU55" s="1329"/>
      <c r="AV55" s="1329"/>
      <c r="AW55" s="1329"/>
      <c r="AX55" s="1329"/>
      <c r="AY55" s="1329"/>
      <c r="AZ55" s="1329"/>
      <c r="BA55" s="1329"/>
      <c r="BB55" s="1330" t="s">
        <v>578</v>
      </c>
      <c r="BC55" s="1330"/>
      <c r="BD55" s="1330"/>
      <c r="BE55" s="1330"/>
      <c r="BF55" s="1330"/>
      <c r="BG55" s="1330"/>
      <c r="BH55" s="1330"/>
      <c r="BI55" s="1330"/>
      <c r="BJ55" s="1330"/>
      <c r="BK55" s="1330"/>
      <c r="BL55" s="1330"/>
      <c r="BM55" s="1330"/>
      <c r="BN55" s="1330"/>
      <c r="BO55" s="1330"/>
      <c r="BP55" s="1315">
        <v>35.299999999999997</v>
      </c>
      <c r="BQ55" s="1315"/>
      <c r="BR55" s="1315"/>
      <c r="BS55" s="1315"/>
      <c r="BT55" s="1315"/>
      <c r="BU55" s="1315"/>
      <c r="BV55" s="1315"/>
      <c r="BW55" s="1315"/>
      <c r="BX55" s="1315">
        <v>31.9</v>
      </c>
      <c r="BY55" s="1315"/>
      <c r="BZ55" s="1315"/>
      <c r="CA55" s="1315"/>
      <c r="CB55" s="1315"/>
      <c r="CC55" s="1315"/>
      <c r="CD55" s="1315"/>
      <c r="CE55" s="1315"/>
      <c r="CF55" s="1315">
        <v>24.2</v>
      </c>
      <c r="CG55" s="1315"/>
      <c r="CH55" s="1315"/>
      <c r="CI55" s="1315"/>
      <c r="CJ55" s="1315"/>
      <c r="CK55" s="1315"/>
      <c r="CL55" s="1315"/>
      <c r="CM55" s="1315"/>
      <c r="CN55" s="1315">
        <v>22.1</v>
      </c>
      <c r="CO55" s="1315"/>
      <c r="CP55" s="1315"/>
      <c r="CQ55" s="1315"/>
      <c r="CR55" s="1315"/>
      <c r="CS55" s="1315"/>
      <c r="CT55" s="1315"/>
      <c r="CU55" s="1315"/>
      <c r="CV55" s="1315">
        <v>20.399999999999999</v>
      </c>
      <c r="CW55" s="1315"/>
      <c r="CX55" s="1315"/>
      <c r="CY55" s="1315"/>
      <c r="CZ55" s="1315"/>
      <c r="DA55" s="1315"/>
      <c r="DB55" s="1315"/>
      <c r="DC55" s="1315"/>
    </row>
    <row r="56" spans="1:109" ht="13.5" x14ac:dyDescent="0.15">
      <c r="A56" s="402"/>
      <c r="B56" s="387"/>
      <c r="G56" s="1325"/>
      <c r="H56" s="1325"/>
      <c r="I56" s="1325"/>
      <c r="J56" s="1325"/>
      <c r="K56" s="1331"/>
      <c r="L56" s="1331"/>
      <c r="M56" s="1331"/>
      <c r="N56" s="1331"/>
      <c r="AN56" s="1329"/>
      <c r="AO56" s="1329"/>
      <c r="AP56" s="1329"/>
      <c r="AQ56" s="1329"/>
      <c r="AR56" s="1329"/>
      <c r="AS56" s="1329"/>
      <c r="AT56" s="1329"/>
      <c r="AU56" s="1329"/>
      <c r="AV56" s="1329"/>
      <c r="AW56" s="1329"/>
      <c r="AX56" s="1329"/>
      <c r="AY56" s="1329"/>
      <c r="AZ56" s="1329"/>
      <c r="BA56" s="1329"/>
      <c r="BB56" s="1330"/>
      <c r="BC56" s="1330"/>
      <c r="BD56" s="1330"/>
      <c r="BE56" s="1330"/>
      <c r="BF56" s="1330"/>
      <c r="BG56" s="1330"/>
      <c r="BH56" s="1330"/>
      <c r="BI56" s="1330"/>
      <c r="BJ56" s="1330"/>
      <c r="BK56" s="1330"/>
      <c r="BL56" s="1330"/>
      <c r="BM56" s="1330"/>
      <c r="BN56" s="1330"/>
      <c r="BO56" s="1330"/>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2" customFormat="1" ht="13.5" x14ac:dyDescent="0.15">
      <c r="B57" s="408"/>
      <c r="G57" s="1325"/>
      <c r="H57" s="1325"/>
      <c r="I57" s="1333"/>
      <c r="J57" s="1333"/>
      <c r="K57" s="1331"/>
      <c r="L57" s="1331"/>
      <c r="M57" s="1331"/>
      <c r="N57" s="1331"/>
      <c r="AM57" s="386"/>
      <c r="AN57" s="1329"/>
      <c r="AO57" s="1329"/>
      <c r="AP57" s="1329"/>
      <c r="AQ57" s="1329"/>
      <c r="AR57" s="1329"/>
      <c r="AS57" s="1329"/>
      <c r="AT57" s="1329"/>
      <c r="AU57" s="1329"/>
      <c r="AV57" s="1329"/>
      <c r="AW57" s="1329"/>
      <c r="AX57" s="1329"/>
      <c r="AY57" s="1329"/>
      <c r="AZ57" s="1329"/>
      <c r="BA57" s="1329"/>
      <c r="BB57" s="1330" t="s">
        <v>585</v>
      </c>
      <c r="BC57" s="1330"/>
      <c r="BD57" s="1330"/>
      <c r="BE57" s="1330"/>
      <c r="BF57" s="1330"/>
      <c r="BG57" s="1330"/>
      <c r="BH57" s="1330"/>
      <c r="BI57" s="1330"/>
      <c r="BJ57" s="1330"/>
      <c r="BK57" s="1330"/>
      <c r="BL57" s="1330"/>
      <c r="BM57" s="1330"/>
      <c r="BN57" s="1330"/>
      <c r="BO57" s="1330"/>
      <c r="BP57" s="1315">
        <v>60.4</v>
      </c>
      <c r="BQ57" s="1315"/>
      <c r="BR57" s="1315"/>
      <c r="BS57" s="1315"/>
      <c r="BT57" s="1315"/>
      <c r="BU57" s="1315"/>
      <c r="BV57" s="1315"/>
      <c r="BW57" s="1315"/>
      <c r="BX57" s="1315">
        <v>59.4</v>
      </c>
      <c r="BY57" s="1315"/>
      <c r="BZ57" s="1315"/>
      <c r="CA57" s="1315"/>
      <c r="CB57" s="1315"/>
      <c r="CC57" s="1315"/>
      <c r="CD57" s="1315"/>
      <c r="CE57" s="1315"/>
      <c r="CF57" s="1315">
        <v>60.2</v>
      </c>
      <c r="CG57" s="1315"/>
      <c r="CH57" s="1315"/>
      <c r="CI57" s="1315"/>
      <c r="CJ57" s="1315"/>
      <c r="CK57" s="1315"/>
      <c r="CL57" s="1315"/>
      <c r="CM57" s="1315"/>
      <c r="CN57" s="1315">
        <v>61.5</v>
      </c>
      <c r="CO57" s="1315"/>
      <c r="CP57" s="1315"/>
      <c r="CQ57" s="1315"/>
      <c r="CR57" s="1315"/>
      <c r="CS57" s="1315"/>
      <c r="CT57" s="1315"/>
      <c r="CU57" s="1315"/>
      <c r="CV57" s="1315">
        <v>62.8</v>
      </c>
      <c r="CW57" s="1315"/>
      <c r="CX57" s="1315"/>
      <c r="CY57" s="1315"/>
      <c r="CZ57" s="1315"/>
      <c r="DA57" s="1315"/>
      <c r="DB57" s="1315"/>
      <c r="DC57" s="1315"/>
      <c r="DD57" s="413"/>
      <c r="DE57" s="408"/>
    </row>
    <row r="58" spans="1:109" s="402" customFormat="1" ht="13.5" x14ac:dyDescent="0.15">
      <c r="A58" s="386"/>
      <c r="B58" s="408"/>
      <c r="G58" s="1325"/>
      <c r="H58" s="1325"/>
      <c r="I58" s="1333"/>
      <c r="J58" s="1333"/>
      <c r="K58" s="1331"/>
      <c r="L58" s="1331"/>
      <c r="M58" s="1331"/>
      <c r="N58" s="1331"/>
      <c r="AM58" s="386"/>
      <c r="AN58" s="1329"/>
      <c r="AO58" s="1329"/>
      <c r="AP58" s="1329"/>
      <c r="AQ58" s="1329"/>
      <c r="AR58" s="1329"/>
      <c r="AS58" s="1329"/>
      <c r="AT58" s="1329"/>
      <c r="AU58" s="1329"/>
      <c r="AV58" s="1329"/>
      <c r="AW58" s="1329"/>
      <c r="AX58" s="1329"/>
      <c r="AY58" s="1329"/>
      <c r="AZ58" s="1329"/>
      <c r="BA58" s="1329"/>
      <c r="BB58" s="1330"/>
      <c r="BC58" s="1330"/>
      <c r="BD58" s="1330"/>
      <c r="BE58" s="1330"/>
      <c r="BF58" s="1330"/>
      <c r="BG58" s="1330"/>
      <c r="BH58" s="1330"/>
      <c r="BI58" s="1330"/>
      <c r="BJ58" s="1330"/>
      <c r="BK58" s="1330"/>
      <c r="BL58" s="1330"/>
      <c r="BM58" s="1330"/>
      <c r="BN58" s="1330"/>
      <c r="BO58" s="1330"/>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584</v>
      </c>
    </row>
    <row r="64" spans="1:109" ht="13.5" x14ac:dyDescent="0.15">
      <c r="B64" s="387"/>
      <c r="G64" s="403"/>
      <c r="I64" s="405"/>
      <c r="J64" s="405"/>
      <c r="K64" s="405"/>
      <c r="L64" s="405"/>
      <c r="M64" s="405"/>
      <c r="N64" s="404"/>
      <c r="AM64" s="403"/>
      <c r="AN64" s="403" t="s">
        <v>583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6" t="s">
        <v>582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5" x14ac:dyDescent="0.15">
      <c r="B66" s="38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5" x14ac:dyDescent="0.15">
      <c r="B67" s="38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5" x14ac:dyDescent="0.15">
      <c r="B68" s="38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5" x14ac:dyDescent="0.15">
      <c r="B69" s="38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581</v>
      </c>
    </row>
    <row r="72" spans="2:107" ht="13.5" x14ac:dyDescent="0.15">
      <c r="B72" s="387"/>
      <c r="G72" s="1325"/>
      <c r="H72" s="1325"/>
      <c r="I72" s="1325"/>
      <c r="J72" s="1325"/>
      <c r="K72" s="396"/>
      <c r="L72" s="396"/>
      <c r="M72" s="395"/>
      <c r="N72" s="39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541</v>
      </c>
      <c r="BQ72" s="1329"/>
      <c r="BR72" s="1329"/>
      <c r="BS72" s="1329"/>
      <c r="BT72" s="1329"/>
      <c r="BU72" s="1329"/>
      <c r="BV72" s="1329"/>
      <c r="BW72" s="1329"/>
      <c r="BX72" s="1329" t="s">
        <v>542</v>
      </c>
      <c r="BY72" s="1329"/>
      <c r="BZ72" s="1329"/>
      <c r="CA72" s="1329"/>
      <c r="CB72" s="1329"/>
      <c r="CC72" s="1329"/>
      <c r="CD72" s="1329"/>
      <c r="CE72" s="1329"/>
      <c r="CF72" s="1329" t="s">
        <v>543</v>
      </c>
      <c r="CG72" s="1329"/>
      <c r="CH72" s="1329"/>
      <c r="CI72" s="1329"/>
      <c r="CJ72" s="1329"/>
      <c r="CK72" s="1329"/>
      <c r="CL72" s="1329"/>
      <c r="CM72" s="1329"/>
      <c r="CN72" s="1329" t="s">
        <v>544</v>
      </c>
      <c r="CO72" s="1329"/>
      <c r="CP72" s="1329"/>
      <c r="CQ72" s="1329"/>
      <c r="CR72" s="1329"/>
      <c r="CS72" s="1329"/>
      <c r="CT72" s="1329"/>
      <c r="CU72" s="1329"/>
      <c r="CV72" s="1329" t="s">
        <v>545</v>
      </c>
      <c r="CW72" s="1329"/>
      <c r="CX72" s="1329"/>
      <c r="CY72" s="1329"/>
      <c r="CZ72" s="1329"/>
      <c r="DA72" s="1329"/>
      <c r="DB72" s="1329"/>
      <c r="DC72" s="1329"/>
    </row>
    <row r="73" spans="2:107" ht="13.5" x14ac:dyDescent="0.15">
      <c r="B73" s="387"/>
      <c r="G73" s="1334"/>
      <c r="H73" s="1334"/>
      <c r="I73" s="1334"/>
      <c r="J73" s="1334"/>
      <c r="K73" s="1335"/>
      <c r="L73" s="1335"/>
      <c r="M73" s="1335"/>
      <c r="N73" s="1335"/>
      <c r="AM73" s="394"/>
      <c r="AN73" s="1330" t="s">
        <v>580</v>
      </c>
      <c r="AO73" s="1330"/>
      <c r="AP73" s="1330"/>
      <c r="AQ73" s="1330"/>
      <c r="AR73" s="1330"/>
      <c r="AS73" s="1330"/>
      <c r="AT73" s="1330"/>
      <c r="AU73" s="1330"/>
      <c r="AV73" s="1330"/>
      <c r="AW73" s="1330"/>
      <c r="AX73" s="1330"/>
      <c r="AY73" s="1330"/>
      <c r="AZ73" s="1330"/>
      <c r="BA73" s="1330"/>
      <c r="BB73" s="1330" t="s">
        <v>578</v>
      </c>
      <c r="BC73" s="1330"/>
      <c r="BD73" s="1330"/>
      <c r="BE73" s="1330"/>
      <c r="BF73" s="1330"/>
      <c r="BG73" s="1330"/>
      <c r="BH73" s="1330"/>
      <c r="BI73" s="1330"/>
      <c r="BJ73" s="1330"/>
      <c r="BK73" s="1330"/>
      <c r="BL73" s="1330"/>
      <c r="BM73" s="1330"/>
      <c r="BN73" s="1330"/>
      <c r="BO73" s="1330"/>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5" x14ac:dyDescent="0.15">
      <c r="B74" s="387"/>
      <c r="G74" s="1334"/>
      <c r="H74" s="1334"/>
      <c r="I74" s="1334"/>
      <c r="J74" s="1334"/>
      <c r="K74" s="1335"/>
      <c r="L74" s="1335"/>
      <c r="M74" s="1335"/>
      <c r="N74" s="1335"/>
      <c r="AM74" s="394"/>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5" x14ac:dyDescent="0.15">
      <c r="B75" s="387"/>
      <c r="G75" s="1334"/>
      <c r="H75" s="1334"/>
      <c r="I75" s="1325"/>
      <c r="J75" s="1325"/>
      <c r="K75" s="1331"/>
      <c r="L75" s="1331"/>
      <c r="M75" s="1331"/>
      <c r="N75" s="1331"/>
      <c r="AM75" s="394"/>
      <c r="AN75" s="1330"/>
      <c r="AO75" s="1330"/>
      <c r="AP75" s="1330"/>
      <c r="AQ75" s="1330"/>
      <c r="AR75" s="1330"/>
      <c r="AS75" s="1330"/>
      <c r="AT75" s="1330"/>
      <c r="AU75" s="1330"/>
      <c r="AV75" s="1330"/>
      <c r="AW75" s="1330"/>
      <c r="AX75" s="1330"/>
      <c r="AY75" s="1330"/>
      <c r="AZ75" s="1330"/>
      <c r="BA75" s="1330"/>
      <c r="BB75" s="1330" t="s">
        <v>577</v>
      </c>
      <c r="BC75" s="1330"/>
      <c r="BD75" s="1330"/>
      <c r="BE75" s="1330"/>
      <c r="BF75" s="1330"/>
      <c r="BG75" s="1330"/>
      <c r="BH75" s="1330"/>
      <c r="BI75" s="1330"/>
      <c r="BJ75" s="1330"/>
      <c r="BK75" s="1330"/>
      <c r="BL75" s="1330"/>
      <c r="BM75" s="1330"/>
      <c r="BN75" s="1330"/>
      <c r="BO75" s="1330"/>
      <c r="BP75" s="1315">
        <v>-2</v>
      </c>
      <c r="BQ75" s="1315"/>
      <c r="BR75" s="1315"/>
      <c r="BS75" s="1315"/>
      <c r="BT75" s="1315"/>
      <c r="BU75" s="1315"/>
      <c r="BV75" s="1315"/>
      <c r="BW75" s="1315"/>
      <c r="BX75" s="1315">
        <v>-1.4</v>
      </c>
      <c r="BY75" s="1315"/>
      <c r="BZ75" s="1315"/>
      <c r="CA75" s="1315"/>
      <c r="CB75" s="1315"/>
      <c r="CC75" s="1315"/>
      <c r="CD75" s="1315"/>
      <c r="CE75" s="1315"/>
      <c r="CF75" s="1315">
        <v>-0.8</v>
      </c>
      <c r="CG75" s="1315"/>
      <c r="CH75" s="1315"/>
      <c r="CI75" s="1315"/>
      <c r="CJ75" s="1315"/>
      <c r="CK75" s="1315"/>
      <c r="CL75" s="1315"/>
      <c r="CM75" s="1315"/>
      <c r="CN75" s="1315">
        <v>-0.4</v>
      </c>
      <c r="CO75" s="1315"/>
      <c r="CP75" s="1315"/>
      <c r="CQ75" s="1315"/>
      <c r="CR75" s="1315"/>
      <c r="CS75" s="1315"/>
      <c r="CT75" s="1315"/>
      <c r="CU75" s="1315"/>
      <c r="CV75" s="1315">
        <v>0</v>
      </c>
      <c r="CW75" s="1315"/>
      <c r="CX75" s="1315"/>
      <c r="CY75" s="1315"/>
      <c r="CZ75" s="1315"/>
      <c r="DA75" s="1315"/>
      <c r="DB75" s="1315"/>
      <c r="DC75" s="1315"/>
    </row>
    <row r="76" spans="2:107" ht="13.5" x14ac:dyDescent="0.15">
      <c r="B76" s="387"/>
      <c r="G76" s="1334"/>
      <c r="H76" s="1334"/>
      <c r="I76" s="1325"/>
      <c r="J76" s="1325"/>
      <c r="K76" s="1331"/>
      <c r="L76" s="1331"/>
      <c r="M76" s="1331"/>
      <c r="N76" s="1331"/>
      <c r="AM76" s="394"/>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5" x14ac:dyDescent="0.15">
      <c r="B77" s="387"/>
      <c r="G77" s="1325"/>
      <c r="H77" s="1325"/>
      <c r="I77" s="1325"/>
      <c r="J77" s="1325"/>
      <c r="K77" s="1335"/>
      <c r="L77" s="1335"/>
      <c r="M77" s="1335"/>
      <c r="N77" s="1335"/>
      <c r="AN77" s="1329" t="s">
        <v>579</v>
      </c>
      <c r="AO77" s="1329"/>
      <c r="AP77" s="1329"/>
      <c r="AQ77" s="1329"/>
      <c r="AR77" s="1329"/>
      <c r="AS77" s="1329"/>
      <c r="AT77" s="1329"/>
      <c r="AU77" s="1329"/>
      <c r="AV77" s="1329"/>
      <c r="AW77" s="1329"/>
      <c r="AX77" s="1329"/>
      <c r="AY77" s="1329"/>
      <c r="AZ77" s="1329"/>
      <c r="BA77" s="1329"/>
      <c r="BB77" s="1330" t="s">
        <v>578</v>
      </c>
      <c r="BC77" s="1330"/>
      <c r="BD77" s="1330"/>
      <c r="BE77" s="1330"/>
      <c r="BF77" s="1330"/>
      <c r="BG77" s="1330"/>
      <c r="BH77" s="1330"/>
      <c r="BI77" s="1330"/>
      <c r="BJ77" s="1330"/>
      <c r="BK77" s="1330"/>
      <c r="BL77" s="1330"/>
      <c r="BM77" s="1330"/>
      <c r="BN77" s="1330"/>
      <c r="BO77" s="1330"/>
      <c r="BP77" s="1315">
        <v>35.299999999999997</v>
      </c>
      <c r="BQ77" s="1315"/>
      <c r="BR77" s="1315"/>
      <c r="BS77" s="1315"/>
      <c r="BT77" s="1315"/>
      <c r="BU77" s="1315"/>
      <c r="BV77" s="1315"/>
      <c r="BW77" s="1315"/>
      <c r="BX77" s="1315">
        <v>31.9</v>
      </c>
      <c r="BY77" s="1315"/>
      <c r="BZ77" s="1315"/>
      <c r="CA77" s="1315"/>
      <c r="CB77" s="1315"/>
      <c r="CC77" s="1315"/>
      <c r="CD77" s="1315"/>
      <c r="CE77" s="1315"/>
      <c r="CF77" s="1315">
        <v>24.2</v>
      </c>
      <c r="CG77" s="1315"/>
      <c r="CH77" s="1315"/>
      <c r="CI77" s="1315"/>
      <c r="CJ77" s="1315"/>
      <c r="CK77" s="1315"/>
      <c r="CL77" s="1315"/>
      <c r="CM77" s="1315"/>
      <c r="CN77" s="1315">
        <v>22.1</v>
      </c>
      <c r="CO77" s="1315"/>
      <c r="CP77" s="1315"/>
      <c r="CQ77" s="1315"/>
      <c r="CR77" s="1315"/>
      <c r="CS77" s="1315"/>
      <c r="CT77" s="1315"/>
      <c r="CU77" s="1315"/>
      <c r="CV77" s="1315">
        <v>20.399999999999999</v>
      </c>
      <c r="CW77" s="1315"/>
      <c r="CX77" s="1315"/>
      <c r="CY77" s="1315"/>
      <c r="CZ77" s="1315"/>
      <c r="DA77" s="1315"/>
      <c r="DB77" s="1315"/>
      <c r="DC77" s="1315"/>
    </row>
    <row r="78" spans="2:107" ht="13.5" x14ac:dyDescent="0.15">
      <c r="B78" s="387"/>
      <c r="G78" s="1325"/>
      <c r="H78" s="1325"/>
      <c r="I78" s="1325"/>
      <c r="J78" s="1325"/>
      <c r="K78" s="1335"/>
      <c r="L78" s="1335"/>
      <c r="M78" s="1335"/>
      <c r="N78" s="1335"/>
      <c r="AN78" s="1329"/>
      <c r="AO78" s="1329"/>
      <c r="AP78" s="1329"/>
      <c r="AQ78" s="1329"/>
      <c r="AR78" s="1329"/>
      <c r="AS78" s="1329"/>
      <c r="AT78" s="1329"/>
      <c r="AU78" s="1329"/>
      <c r="AV78" s="1329"/>
      <c r="AW78" s="1329"/>
      <c r="AX78" s="1329"/>
      <c r="AY78" s="1329"/>
      <c r="AZ78" s="1329"/>
      <c r="BA78" s="1329"/>
      <c r="BB78" s="1330"/>
      <c r="BC78" s="1330"/>
      <c r="BD78" s="1330"/>
      <c r="BE78" s="1330"/>
      <c r="BF78" s="1330"/>
      <c r="BG78" s="1330"/>
      <c r="BH78" s="1330"/>
      <c r="BI78" s="1330"/>
      <c r="BJ78" s="1330"/>
      <c r="BK78" s="1330"/>
      <c r="BL78" s="1330"/>
      <c r="BM78" s="1330"/>
      <c r="BN78" s="1330"/>
      <c r="BO78" s="1330"/>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5" x14ac:dyDescent="0.15">
      <c r="B79" s="387"/>
      <c r="G79" s="1325"/>
      <c r="H79" s="1325"/>
      <c r="I79" s="1333"/>
      <c r="J79" s="1333"/>
      <c r="K79" s="1336"/>
      <c r="L79" s="1336"/>
      <c r="M79" s="1336"/>
      <c r="N79" s="1336"/>
      <c r="AN79" s="1329"/>
      <c r="AO79" s="1329"/>
      <c r="AP79" s="1329"/>
      <c r="AQ79" s="1329"/>
      <c r="AR79" s="1329"/>
      <c r="AS79" s="1329"/>
      <c r="AT79" s="1329"/>
      <c r="AU79" s="1329"/>
      <c r="AV79" s="1329"/>
      <c r="AW79" s="1329"/>
      <c r="AX79" s="1329"/>
      <c r="AY79" s="1329"/>
      <c r="AZ79" s="1329"/>
      <c r="BA79" s="1329"/>
      <c r="BB79" s="1330" t="s">
        <v>577</v>
      </c>
      <c r="BC79" s="1330"/>
      <c r="BD79" s="1330"/>
      <c r="BE79" s="1330"/>
      <c r="BF79" s="1330"/>
      <c r="BG79" s="1330"/>
      <c r="BH79" s="1330"/>
      <c r="BI79" s="1330"/>
      <c r="BJ79" s="1330"/>
      <c r="BK79" s="1330"/>
      <c r="BL79" s="1330"/>
      <c r="BM79" s="1330"/>
      <c r="BN79" s="1330"/>
      <c r="BO79" s="1330"/>
      <c r="BP79" s="1315">
        <v>6.9</v>
      </c>
      <c r="BQ79" s="1315"/>
      <c r="BR79" s="1315"/>
      <c r="BS79" s="1315"/>
      <c r="BT79" s="1315"/>
      <c r="BU79" s="1315"/>
      <c r="BV79" s="1315"/>
      <c r="BW79" s="1315"/>
      <c r="BX79" s="1315">
        <v>6.6</v>
      </c>
      <c r="BY79" s="1315"/>
      <c r="BZ79" s="1315"/>
      <c r="CA79" s="1315"/>
      <c r="CB79" s="1315"/>
      <c r="CC79" s="1315"/>
      <c r="CD79" s="1315"/>
      <c r="CE79" s="1315"/>
      <c r="CF79" s="1315">
        <v>6.4</v>
      </c>
      <c r="CG79" s="1315"/>
      <c r="CH79" s="1315"/>
      <c r="CI79" s="1315"/>
      <c r="CJ79" s="1315"/>
      <c r="CK79" s="1315"/>
      <c r="CL79" s="1315"/>
      <c r="CM79" s="1315"/>
      <c r="CN79" s="1315">
        <v>6.3</v>
      </c>
      <c r="CO79" s="1315"/>
      <c r="CP79" s="1315"/>
      <c r="CQ79" s="1315"/>
      <c r="CR79" s="1315"/>
      <c r="CS79" s="1315"/>
      <c r="CT79" s="1315"/>
      <c r="CU79" s="1315"/>
      <c r="CV79" s="1315">
        <v>6.2</v>
      </c>
      <c r="CW79" s="1315"/>
      <c r="CX79" s="1315"/>
      <c r="CY79" s="1315"/>
      <c r="CZ79" s="1315"/>
      <c r="DA79" s="1315"/>
      <c r="DB79" s="1315"/>
      <c r="DC79" s="1315"/>
    </row>
    <row r="80" spans="2:107" ht="13.5" x14ac:dyDescent="0.15">
      <c r="B80" s="387"/>
      <c r="G80" s="1325"/>
      <c r="H80" s="1325"/>
      <c r="I80" s="1333"/>
      <c r="J80" s="1333"/>
      <c r="K80" s="1336"/>
      <c r="L80" s="1336"/>
      <c r="M80" s="1336"/>
      <c r="N80" s="1336"/>
      <c r="AN80" s="1329"/>
      <c r="AO80" s="1329"/>
      <c r="AP80" s="1329"/>
      <c r="AQ80" s="1329"/>
      <c r="AR80" s="1329"/>
      <c r="AS80" s="1329"/>
      <c r="AT80" s="1329"/>
      <c r="AU80" s="1329"/>
      <c r="AV80" s="1329"/>
      <c r="AW80" s="1329"/>
      <c r="AX80" s="1329"/>
      <c r="AY80" s="1329"/>
      <c r="AZ80" s="1329"/>
      <c r="BA80" s="1329"/>
      <c r="BB80" s="1330"/>
      <c r="BC80" s="1330"/>
      <c r="BD80" s="1330"/>
      <c r="BE80" s="1330"/>
      <c r="BF80" s="1330"/>
      <c r="BG80" s="1330"/>
      <c r="BH80" s="1330"/>
      <c r="BI80" s="1330"/>
      <c r="BJ80" s="1330"/>
      <c r="BK80" s="1330"/>
      <c r="BL80" s="1330"/>
      <c r="BM80" s="1330"/>
      <c r="BN80" s="1330"/>
      <c r="BO80" s="1330"/>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8GxgCUg++tC5zyJyZ27+ydcX967Za1DlrFpMhrAIuSNsZwQ6Yjk7iK7eILGcl8h2KQNHhoVpIkFkfeyf7DEHw==" saltValue="umSIY5xyO3DoqA0qad1M6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ICXAfO28frBNF32Ym56iTT63a+mU0JRotWFtxrI+MXcPzMsiKdue5sLX147VPG5xUYFZouKzRHeNt3tWNUbTQQ==" saltValue="viGVKhYnMcdg+296fvb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sheetData>
  <sheetProtection algorithmName="SHA-512" hashValue="Z/0wYm3FmXOOIduTzcvMICVyiEMT4y9odDth+SkuZbp3nVU3ulp/sKt3+5N+ZHdYj4cfddXtxFHh+Ot6sXn3yg==" saltValue="nIfBqZ4BJtSqlb1c3mZi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538</v>
      </c>
      <c r="G2" s="155"/>
      <c r="H2" s="156"/>
    </row>
    <row r="3" spans="1:8" x14ac:dyDescent="0.15">
      <c r="A3" s="152" t="s">
        <v>531</v>
      </c>
      <c r="B3" s="157"/>
      <c r="C3" s="158"/>
      <c r="D3" s="159">
        <v>45009</v>
      </c>
      <c r="E3" s="160"/>
      <c r="F3" s="161">
        <v>44504</v>
      </c>
      <c r="G3" s="162"/>
      <c r="H3" s="163"/>
    </row>
    <row r="4" spans="1:8" x14ac:dyDescent="0.15">
      <c r="A4" s="164"/>
      <c r="B4" s="165"/>
      <c r="C4" s="166"/>
      <c r="D4" s="167">
        <v>30976</v>
      </c>
      <c r="E4" s="168"/>
      <c r="F4" s="169">
        <v>25876</v>
      </c>
      <c r="G4" s="170"/>
      <c r="H4" s="171"/>
    </row>
    <row r="5" spans="1:8" x14ac:dyDescent="0.15">
      <c r="A5" s="152" t="s">
        <v>533</v>
      </c>
      <c r="B5" s="157"/>
      <c r="C5" s="158"/>
      <c r="D5" s="159">
        <v>29650</v>
      </c>
      <c r="E5" s="160"/>
      <c r="F5" s="161">
        <v>47820</v>
      </c>
      <c r="G5" s="162"/>
      <c r="H5" s="163"/>
    </row>
    <row r="6" spans="1:8" x14ac:dyDescent="0.15">
      <c r="A6" s="164"/>
      <c r="B6" s="165"/>
      <c r="C6" s="166"/>
      <c r="D6" s="167">
        <v>24330</v>
      </c>
      <c r="E6" s="168"/>
      <c r="F6" s="169">
        <v>25855</v>
      </c>
      <c r="G6" s="170"/>
      <c r="H6" s="171"/>
    </row>
    <row r="7" spans="1:8" x14ac:dyDescent="0.15">
      <c r="A7" s="152" t="s">
        <v>534</v>
      </c>
      <c r="B7" s="157"/>
      <c r="C7" s="158"/>
      <c r="D7" s="159">
        <v>45183</v>
      </c>
      <c r="E7" s="160"/>
      <c r="F7" s="161">
        <v>41934</v>
      </c>
      <c r="G7" s="162"/>
      <c r="H7" s="163"/>
    </row>
    <row r="8" spans="1:8" x14ac:dyDescent="0.15">
      <c r="A8" s="164"/>
      <c r="B8" s="165"/>
      <c r="C8" s="166"/>
      <c r="D8" s="167">
        <v>27442</v>
      </c>
      <c r="E8" s="168"/>
      <c r="F8" s="169">
        <v>23352</v>
      </c>
      <c r="G8" s="170"/>
      <c r="H8" s="171"/>
    </row>
    <row r="9" spans="1:8" x14ac:dyDescent="0.15">
      <c r="A9" s="152" t="s">
        <v>535</v>
      </c>
      <c r="B9" s="157"/>
      <c r="C9" s="158"/>
      <c r="D9" s="159">
        <v>28834</v>
      </c>
      <c r="E9" s="160"/>
      <c r="F9" s="161">
        <v>45588</v>
      </c>
      <c r="G9" s="162"/>
      <c r="H9" s="163"/>
    </row>
    <row r="10" spans="1:8" x14ac:dyDescent="0.15">
      <c r="A10" s="164"/>
      <c r="B10" s="165"/>
      <c r="C10" s="166"/>
      <c r="D10" s="167">
        <v>20394</v>
      </c>
      <c r="E10" s="168"/>
      <c r="F10" s="169">
        <v>24150</v>
      </c>
      <c r="G10" s="170"/>
      <c r="H10" s="171"/>
    </row>
    <row r="11" spans="1:8" x14ac:dyDescent="0.15">
      <c r="A11" s="152" t="s">
        <v>536</v>
      </c>
      <c r="B11" s="157"/>
      <c r="C11" s="158"/>
      <c r="D11" s="159">
        <v>28972</v>
      </c>
      <c r="E11" s="160"/>
      <c r="F11" s="161">
        <v>45483</v>
      </c>
      <c r="G11" s="162"/>
      <c r="H11" s="163"/>
    </row>
    <row r="12" spans="1:8" x14ac:dyDescent="0.15">
      <c r="A12" s="164"/>
      <c r="B12" s="165"/>
      <c r="C12" s="172"/>
      <c r="D12" s="167">
        <v>21498</v>
      </c>
      <c r="E12" s="168"/>
      <c r="F12" s="169">
        <v>24241</v>
      </c>
      <c r="G12" s="170"/>
      <c r="H12" s="171"/>
    </row>
    <row r="13" spans="1:8" x14ac:dyDescent="0.15">
      <c r="A13" s="152"/>
      <c r="B13" s="157"/>
      <c r="C13" s="173"/>
      <c r="D13" s="174">
        <v>35530</v>
      </c>
      <c r="E13" s="175"/>
      <c r="F13" s="176">
        <v>45066</v>
      </c>
      <c r="G13" s="177"/>
      <c r="H13" s="163"/>
    </row>
    <row r="14" spans="1:8" x14ac:dyDescent="0.15">
      <c r="A14" s="164"/>
      <c r="B14" s="165"/>
      <c r="C14" s="166"/>
      <c r="D14" s="167">
        <v>24928</v>
      </c>
      <c r="E14" s="168"/>
      <c r="F14" s="169">
        <v>24695</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3.63</v>
      </c>
      <c r="C19" s="178">
        <f>ROUND(VALUE(SUBSTITUTE(実質収支比率等に係る経年分析!G$48,"▲","-")),2)</f>
        <v>3.47</v>
      </c>
      <c r="D19" s="178">
        <f>ROUND(VALUE(SUBSTITUTE(実質収支比率等に係る経年分析!H$48,"▲","-")),2)</f>
        <v>3.93</v>
      </c>
      <c r="E19" s="178">
        <f>ROUND(VALUE(SUBSTITUTE(実質収支比率等に係る経年分析!I$48,"▲","-")),2)</f>
        <v>2.36</v>
      </c>
      <c r="F19" s="178">
        <f>ROUND(VALUE(SUBSTITUTE(実質収支比率等に係る経年分析!J$48,"▲","-")),2)</f>
        <v>3.85</v>
      </c>
    </row>
    <row r="20" spans="1:11" x14ac:dyDescent="0.15">
      <c r="A20" s="178" t="s">
        <v>54</v>
      </c>
      <c r="B20" s="178">
        <f>ROUND(VALUE(SUBSTITUTE(実質収支比率等に係る経年分析!F$47,"▲","-")),2)</f>
        <v>12.32</v>
      </c>
      <c r="C20" s="178">
        <f>ROUND(VALUE(SUBSTITUTE(実質収支比率等に係る経年分析!G$47,"▲","-")),2)</f>
        <v>14.47</v>
      </c>
      <c r="D20" s="178">
        <f>ROUND(VALUE(SUBSTITUTE(実質収支比率等に係る経年分析!H$47,"▲","-")),2)</f>
        <v>14.8</v>
      </c>
      <c r="E20" s="178">
        <f>ROUND(VALUE(SUBSTITUTE(実質収支比率等に係る経年分析!I$47,"▲","-")),2)</f>
        <v>12.9</v>
      </c>
      <c r="F20" s="178">
        <f>ROUND(VALUE(SUBSTITUTE(実質収支比率等に係る経年分析!J$47,"▲","-")),2)</f>
        <v>13.73</v>
      </c>
    </row>
    <row r="21" spans="1:11" x14ac:dyDescent="0.15">
      <c r="A21" s="178" t="s">
        <v>55</v>
      </c>
      <c r="B21" s="178">
        <f>IF(ISNUMBER(VALUE(SUBSTITUTE(実質収支比率等に係る経年分析!F$49,"▲","-"))),ROUND(VALUE(SUBSTITUTE(実質収支比率等に係る経年分析!F$49,"▲","-")),2),NA())</f>
        <v>2.2000000000000002</v>
      </c>
      <c r="C21" s="178">
        <f>IF(ISNUMBER(VALUE(SUBSTITUTE(実質収支比率等に係る経年分析!G$49,"▲","-"))),ROUND(VALUE(SUBSTITUTE(実質収支比率等に係る経年分析!G$49,"▲","-")),2),NA())</f>
        <v>2.85</v>
      </c>
      <c r="D21" s="178">
        <f>IF(ISNUMBER(VALUE(SUBSTITUTE(実質収支比率等に係る経年分析!H$49,"▲","-"))),ROUND(VALUE(SUBSTITUTE(実質収支比率等に係る経年分析!H$49,"▲","-")),2),NA())</f>
        <v>0.38</v>
      </c>
      <c r="E21" s="178">
        <f>IF(ISNUMBER(VALUE(SUBSTITUTE(実質収支比率等に係る経年分析!I$49,"▲","-"))),ROUND(VALUE(SUBSTITUTE(実質収支比率等に係る経年分析!I$49,"▲","-")),2),NA())</f>
        <v>-3.36</v>
      </c>
      <c r="F21" s="178">
        <f>IF(ISNUMBER(VALUE(SUBSTITUTE(実質収支比率等に係る経年分析!J$49,"▲","-"))),ROUND(VALUE(SUBSTITUTE(実質収支比率等に係る経年分析!J$49,"▲","-")),2),NA())</f>
        <v>2.75</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0.19</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0.33</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下水道事業会計</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0.4</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0.14000000000000001</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0.48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0.64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0.48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0.35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0.32</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0.79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1.76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0.69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1.34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3.62</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3.46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3.92</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2.36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3.84</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2621</v>
      </c>
      <c r="E42" s="180"/>
      <c r="F42" s="180"/>
      <c r="G42" s="180">
        <f>'実質公債費比率（分子）の構造'!L$52</f>
        <v>2565</v>
      </c>
      <c r="H42" s="180"/>
      <c r="I42" s="180"/>
      <c r="J42" s="180">
        <f>'実質公債費比率（分子）の構造'!M$52</f>
        <v>2507</v>
      </c>
      <c r="K42" s="180"/>
      <c r="L42" s="180"/>
      <c r="M42" s="180">
        <f>'実質公債費比率（分子）の構造'!N$52</f>
        <v>2403</v>
      </c>
      <c r="N42" s="180"/>
      <c r="O42" s="180"/>
      <c r="P42" s="180">
        <f>'実質公債費比率（分子）の構造'!O$52</f>
        <v>2305</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30</v>
      </c>
      <c r="C44" s="180"/>
      <c r="D44" s="180"/>
      <c r="E44" s="180">
        <f>'実質公債費比率（分子）の構造'!L$50</f>
        <v>25</v>
      </c>
      <c r="F44" s="180"/>
      <c r="G44" s="180"/>
      <c r="H44" s="180">
        <f>'実質公債費比率（分子）の構造'!M$50</f>
        <v>20</v>
      </c>
      <c r="I44" s="180"/>
      <c r="J44" s="180"/>
      <c r="K44" s="180">
        <f>'実質公債費比率（分子）の構造'!N$50</f>
        <v>12</v>
      </c>
      <c r="L44" s="180"/>
      <c r="M44" s="180"/>
      <c r="N44" s="180">
        <f>'実質公債費比率（分子）の構造'!O$50</f>
        <v>4</v>
      </c>
      <c r="O44" s="180"/>
      <c r="P44" s="180"/>
    </row>
    <row r="45" spans="1:16" x14ac:dyDescent="0.15">
      <c r="A45" s="180" t="s">
        <v>65</v>
      </c>
      <c r="B45" s="180">
        <f>'実質公債費比率（分子）の構造'!K$49</f>
        <v>19</v>
      </c>
      <c r="C45" s="180"/>
      <c r="D45" s="180"/>
      <c r="E45" s="180">
        <f>'実質公債費比率（分子）の構造'!L$49</f>
        <v>25</v>
      </c>
      <c r="F45" s="180"/>
      <c r="G45" s="180"/>
      <c r="H45" s="180">
        <f>'実質公債費比率（分子）の構造'!M$49</f>
        <v>34</v>
      </c>
      <c r="I45" s="180"/>
      <c r="J45" s="180"/>
      <c r="K45" s="180">
        <f>'実質公債費比率（分子）の構造'!N$49</f>
        <v>36</v>
      </c>
      <c r="L45" s="180"/>
      <c r="M45" s="180"/>
      <c r="N45" s="180">
        <f>'実質公債費比率（分子）の構造'!O$49</f>
        <v>20</v>
      </c>
      <c r="O45" s="180"/>
      <c r="P45" s="180"/>
    </row>
    <row r="46" spans="1:16" x14ac:dyDescent="0.15">
      <c r="A46" s="180" t="s">
        <v>66</v>
      </c>
      <c r="B46" s="180">
        <f>'実質公債費比率（分子）の構造'!K$48</f>
        <v>833</v>
      </c>
      <c r="C46" s="180"/>
      <c r="D46" s="180"/>
      <c r="E46" s="180">
        <f>'実質公債費比率（分子）の構造'!L$48</f>
        <v>791</v>
      </c>
      <c r="F46" s="180"/>
      <c r="G46" s="180"/>
      <c r="H46" s="180">
        <f>'実質公債費比率（分子）の構造'!M$48</f>
        <v>785</v>
      </c>
      <c r="I46" s="180"/>
      <c r="J46" s="180"/>
      <c r="K46" s="180">
        <f>'実質公債費比率（分子）の構造'!N$48</f>
        <v>776</v>
      </c>
      <c r="L46" s="180"/>
      <c r="M46" s="180"/>
      <c r="N46" s="180">
        <f>'実質公債費比率（分子）の構造'!O$48</f>
        <v>795</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1553</v>
      </c>
      <c r="C49" s="180"/>
      <c r="D49" s="180"/>
      <c r="E49" s="180">
        <f>'実質公債費比率（分子）の構造'!L$45</f>
        <v>1632</v>
      </c>
      <c r="F49" s="180"/>
      <c r="G49" s="180"/>
      <c r="H49" s="180">
        <f>'実質公債費比率（分子）の構造'!M$45</f>
        <v>1582</v>
      </c>
      <c r="I49" s="180"/>
      <c r="J49" s="180"/>
      <c r="K49" s="180">
        <f>'実質公債費比率（分子）の構造'!N$45</f>
        <v>1551</v>
      </c>
      <c r="L49" s="180"/>
      <c r="M49" s="180"/>
      <c r="N49" s="180">
        <f>'実質公債費比率（分子）の構造'!O$45</f>
        <v>1614</v>
      </c>
      <c r="O49" s="180"/>
      <c r="P49" s="180"/>
    </row>
    <row r="50" spans="1:16" x14ac:dyDescent="0.15">
      <c r="A50" s="180" t="s">
        <v>70</v>
      </c>
      <c r="B50" s="180" t="e">
        <f>NA()</f>
        <v>#N/A</v>
      </c>
      <c r="C50" s="180">
        <f>IF(ISNUMBER('実質公債費比率（分子）の構造'!K$53),'実質公債費比率（分子）の構造'!K$53,NA())</f>
        <v>-186</v>
      </c>
      <c r="D50" s="180" t="e">
        <f>NA()</f>
        <v>#N/A</v>
      </c>
      <c r="E50" s="180" t="e">
        <f>NA()</f>
        <v>#N/A</v>
      </c>
      <c r="F50" s="180">
        <f>IF(ISNUMBER('実質公債費比率（分子）の構造'!L$53),'実質公債費比率（分子）の構造'!L$53,NA())</f>
        <v>-92</v>
      </c>
      <c r="G50" s="180" t="e">
        <f>NA()</f>
        <v>#N/A</v>
      </c>
      <c r="H50" s="180" t="e">
        <f>NA()</f>
        <v>#N/A</v>
      </c>
      <c r="I50" s="180">
        <f>IF(ISNUMBER('実質公債費比率（分子）の構造'!M$53),'実質公債費比率（分子）の構造'!M$53,NA())</f>
        <v>-86</v>
      </c>
      <c r="J50" s="180" t="e">
        <f>NA()</f>
        <v>#N/A</v>
      </c>
      <c r="K50" s="180" t="e">
        <f>NA()</f>
        <v>#N/A</v>
      </c>
      <c r="L50" s="180">
        <f>IF(ISNUMBER('実質公債費比率（分子）の構造'!N$53),'実質公債費比率（分子）の構造'!N$53,NA())</f>
        <v>-28</v>
      </c>
      <c r="M50" s="180" t="e">
        <f>NA()</f>
        <v>#N/A</v>
      </c>
      <c r="N50" s="180" t="e">
        <f>NA()</f>
        <v>#N/A</v>
      </c>
      <c r="O50" s="180">
        <f>IF(ISNUMBER('実質公債費比率（分子）の構造'!O$53),'実質公債費比率（分子）の構造'!O$53,NA())</f>
        <v>128</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13708</v>
      </c>
      <c r="E56" s="179"/>
      <c r="F56" s="179"/>
      <c r="G56" s="179">
        <f>'将来負担比率（分子）の構造'!J$52</f>
        <v>12619</v>
      </c>
      <c r="H56" s="179"/>
      <c r="I56" s="179"/>
      <c r="J56" s="179">
        <f>'将来負担比率（分子）の構造'!K$52</f>
        <v>11580</v>
      </c>
      <c r="K56" s="179"/>
      <c r="L56" s="179"/>
      <c r="M56" s="179">
        <f>'将来負担比率（分子）の構造'!L$52</f>
        <v>10374</v>
      </c>
      <c r="N56" s="179"/>
      <c r="O56" s="179"/>
      <c r="P56" s="179">
        <f>'将来負担比率（分子）の構造'!M$52</f>
        <v>9591</v>
      </c>
    </row>
    <row r="57" spans="1:16" x14ac:dyDescent="0.15">
      <c r="A57" s="179" t="s">
        <v>41</v>
      </c>
      <c r="B57" s="179"/>
      <c r="C57" s="179"/>
      <c r="D57" s="179">
        <f>'将来負担比率（分子）の構造'!I$51</f>
        <v>7956</v>
      </c>
      <c r="E57" s="179"/>
      <c r="F57" s="179"/>
      <c r="G57" s="179">
        <f>'将来負担比率（分子）の構造'!J$51</f>
        <v>7949</v>
      </c>
      <c r="H57" s="179"/>
      <c r="I57" s="179"/>
      <c r="J57" s="179">
        <f>'将来負担比率（分子）の構造'!K$51</f>
        <v>7122</v>
      </c>
      <c r="K57" s="179"/>
      <c r="L57" s="179"/>
      <c r="M57" s="179">
        <f>'将来負担比率（分子）の構造'!L$51</f>
        <v>6543</v>
      </c>
      <c r="N57" s="179"/>
      <c r="O57" s="179"/>
      <c r="P57" s="179">
        <f>'将来負担比率（分子）の構造'!M$51</f>
        <v>6425</v>
      </c>
    </row>
    <row r="58" spans="1:16" x14ac:dyDescent="0.15">
      <c r="A58" s="179" t="s">
        <v>40</v>
      </c>
      <c r="B58" s="179"/>
      <c r="C58" s="179"/>
      <c r="D58" s="179">
        <f>'将来負担比率（分子）の構造'!I$50</f>
        <v>5520</v>
      </c>
      <c r="E58" s="179"/>
      <c r="F58" s="179"/>
      <c r="G58" s="179">
        <f>'将来負担比率（分子）の構造'!J$50</f>
        <v>5379</v>
      </c>
      <c r="H58" s="179"/>
      <c r="I58" s="179"/>
      <c r="J58" s="179">
        <f>'将来負担比率（分子）の構造'!K$50</f>
        <v>6166</v>
      </c>
      <c r="K58" s="179"/>
      <c r="L58" s="179"/>
      <c r="M58" s="179">
        <f>'将来負担比率（分子）の構造'!L$50</f>
        <v>5862</v>
      </c>
      <c r="N58" s="179"/>
      <c r="O58" s="179"/>
      <c r="P58" s="179">
        <f>'将来負担比率（分子）の構造'!M$50</f>
        <v>6203</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3491</v>
      </c>
      <c r="C62" s="179"/>
      <c r="D62" s="179"/>
      <c r="E62" s="179">
        <f>'将来負担比率（分子）の構造'!J$45</f>
        <v>3190</v>
      </c>
      <c r="F62" s="179"/>
      <c r="G62" s="179"/>
      <c r="H62" s="179">
        <f>'将来負担比率（分子）の構造'!K$45</f>
        <v>3037</v>
      </c>
      <c r="I62" s="179"/>
      <c r="J62" s="179"/>
      <c r="K62" s="179">
        <f>'将来負担比率（分子）の構造'!L$45</f>
        <v>3024</v>
      </c>
      <c r="L62" s="179"/>
      <c r="M62" s="179"/>
      <c r="N62" s="179">
        <f>'将来負担比率（分子）の構造'!M$45</f>
        <v>3027</v>
      </c>
      <c r="O62" s="179"/>
      <c r="P62" s="179"/>
    </row>
    <row r="63" spans="1:16" x14ac:dyDescent="0.15">
      <c r="A63" s="179" t="s">
        <v>33</v>
      </c>
      <c r="B63" s="179">
        <f>'将来負担比率（分子）の構造'!I$44</f>
        <v>279</v>
      </c>
      <c r="C63" s="179"/>
      <c r="D63" s="179"/>
      <c r="E63" s="179">
        <f>'将来負担比率（分子）の構造'!J$44</f>
        <v>238</v>
      </c>
      <c r="F63" s="179"/>
      <c r="G63" s="179"/>
      <c r="H63" s="179">
        <f>'将来負担比率（分子）の構造'!K$44</f>
        <v>205</v>
      </c>
      <c r="I63" s="179"/>
      <c r="J63" s="179"/>
      <c r="K63" s="179">
        <f>'将来負担比率（分子）の構造'!L$44</f>
        <v>172</v>
      </c>
      <c r="L63" s="179"/>
      <c r="M63" s="179"/>
      <c r="N63" s="179">
        <f>'将来負担比率（分子）の構造'!M$44</f>
        <v>148</v>
      </c>
      <c r="O63" s="179"/>
      <c r="P63" s="179"/>
    </row>
    <row r="64" spans="1:16" x14ac:dyDescent="0.15">
      <c r="A64" s="179" t="s">
        <v>32</v>
      </c>
      <c r="B64" s="179">
        <f>'将来負担比率（分子）の構造'!I$43</f>
        <v>6174</v>
      </c>
      <c r="C64" s="179"/>
      <c r="D64" s="179"/>
      <c r="E64" s="179">
        <f>'将来負担比率（分子）の構造'!J$43</f>
        <v>5634</v>
      </c>
      <c r="F64" s="179"/>
      <c r="G64" s="179"/>
      <c r="H64" s="179">
        <f>'将来負担比率（分子）の構造'!K$43</f>
        <v>5130</v>
      </c>
      <c r="I64" s="179"/>
      <c r="J64" s="179"/>
      <c r="K64" s="179">
        <f>'将来負担比率（分子）の構造'!L$43</f>
        <v>4351</v>
      </c>
      <c r="L64" s="179"/>
      <c r="M64" s="179"/>
      <c r="N64" s="179">
        <f>'将来負担比率（分子）の構造'!M$43</f>
        <v>4365</v>
      </c>
      <c r="O64" s="179"/>
      <c r="P64" s="179"/>
    </row>
    <row r="65" spans="1:16" x14ac:dyDescent="0.15">
      <c r="A65" s="179" t="s">
        <v>31</v>
      </c>
      <c r="B65" s="179">
        <f>'将来負担比率（分子）の構造'!I$42</f>
        <v>520</v>
      </c>
      <c r="C65" s="179"/>
      <c r="D65" s="179"/>
      <c r="E65" s="179">
        <f>'将来負担比率（分子）の構造'!J$42</f>
        <v>1165</v>
      </c>
      <c r="F65" s="179"/>
      <c r="G65" s="179"/>
      <c r="H65" s="179">
        <f>'将来負担比率（分子）の構造'!K$42</f>
        <v>332</v>
      </c>
      <c r="I65" s="179"/>
      <c r="J65" s="179"/>
      <c r="K65" s="179">
        <f>'将来負担比率（分子）の構造'!L$42</f>
        <v>431</v>
      </c>
      <c r="L65" s="179"/>
      <c r="M65" s="179"/>
      <c r="N65" s="179">
        <f>'将来負担比率（分子）の構造'!M$42</f>
        <v>443</v>
      </c>
      <c r="O65" s="179"/>
      <c r="P65" s="179"/>
    </row>
    <row r="66" spans="1:16" x14ac:dyDescent="0.15">
      <c r="A66" s="179" t="s">
        <v>30</v>
      </c>
      <c r="B66" s="179">
        <f>'将来負担比率（分子）の構造'!I$41</f>
        <v>14705</v>
      </c>
      <c r="C66" s="179"/>
      <c r="D66" s="179"/>
      <c r="E66" s="179">
        <f>'将来負担比率（分子）の構造'!J$41</f>
        <v>13999</v>
      </c>
      <c r="F66" s="179"/>
      <c r="G66" s="179"/>
      <c r="H66" s="179">
        <f>'将来負担比率（分子）の構造'!K$41</f>
        <v>13601</v>
      </c>
      <c r="I66" s="179"/>
      <c r="J66" s="179"/>
      <c r="K66" s="179">
        <f>'将来負担比率（分子）の構造'!L$41</f>
        <v>13082</v>
      </c>
      <c r="L66" s="179"/>
      <c r="M66" s="179"/>
      <c r="N66" s="179">
        <f>'将来負担比率（分子）の構造'!M$41</f>
        <v>12430</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2273</v>
      </c>
      <c r="C72" s="183">
        <f>基金残高に係る経年分析!G55</f>
        <v>1993</v>
      </c>
      <c r="D72" s="183">
        <f>基金残高に係る経年分析!H55</f>
        <v>2183</v>
      </c>
    </row>
    <row r="73" spans="1:16" x14ac:dyDescent="0.15">
      <c r="A73" s="182" t="s">
        <v>77</v>
      </c>
      <c r="B73" s="183" t="str">
        <f>基金残高に係る経年分析!F56</f>
        <v>-</v>
      </c>
      <c r="C73" s="183" t="str">
        <f>基金残高に係る経年分析!G56</f>
        <v>-</v>
      </c>
      <c r="D73" s="183" t="str">
        <f>基金残高に係る経年分析!H56</f>
        <v>-</v>
      </c>
    </row>
    <row r="74" spans="1:16" x14ac:dyDescent="0.15">
      <c r="A74" s="182" t="s">
        <v>78</v>
      </c>
      <c r="B74" s="183">
        <f>基金残高に係る経年分析!F57</f>
        <v>3629</v>
      </c>
      <c r="C74" s="183">
        <f>基金残高に係る経年分析!G57</f>
        <v>3715</v>
      </c>
      <c r="D74" s="183">
        <f>基金残高に係る経年分析!H57</f>
        <v>4057</v>
      </c>
    </row>
  </sheetData>
  <sheetProtection algorithmName="SHA-512" hashValue="4nfPuC2Yt7RFL+EkcR4X35dmQjM/DK2rd8rEOji2wyet3TfMlIZRDW+JcFaUWsN9SEJ0c/lXcfMfr3tsrhTwCA==" saltValue="sxDgrjSuUt184paSeQoT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209</v>
      </c>
      <c r="DI1" s="660"/>
      <c r="DJ1" s="660"/>
      <c r="DK1" s="660"/>
      <c r="DL1" s="660"/>
      <c r="DM1" s="660"/>
      <c r="DN1" s="661"/>
      <c r="DO1" s="224"/>
      <c r="DP1" s="659" t="s">
        <v>210</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211</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222</v>
      </c>
      <c r="C5" s="670"/>
      <c r="D5" s="670"/>
      <c r="E5" s="670"/>
      <c r="F5" s="670"/>
      <c r="G5" s="670"/>
      <c r="H5" s="670"/>
      <c r="I5" s="670"/>
      <c r="J5" s="670"/>
      <c r="K5" s="670"/>
      <c r="L5" s="670"/>
      <c r="M5" s="670"/>
      <c r="N5" s="670"/>
      <c r="O5" s="670"/>
      <c r="P5" s="670"/>
      <c r="Q5" s="671"/>
      <c r="R5" s="672">
        <v>15450350</v>
      </c>
      <c r="S5" s="673"/>
      <c r="T5" s="673"/>
      <c r="U5" s="673"/>
      <c r="V5" s="673"/>
      <c r="W5" s="673"/>
      <c r="X5" s="673"/>
      <c r="Y5" s="674"/>
      <c r="Z5" s="675">
        <v>38.9</v>
      </c>
      <c r="AA5" s="675"/>
      <c r="AB5" s="675"/>
      <c r="AC5" s="675"/>
      <c r="AD5" s="676">
        <v>14157454</v>
      </c>
      <c r="AE5" s="676"/>
      <c r="AF5" s="676"/>
      <c r="AG5" s="676"/>
      <c r="AH5" s="676"/>
      <c r="AI5" s="676"/>
      <c r="AJ5" s="676"/>
      <c r="AK5" s="676"/>
      <c r="AL5" s="677">
        <v>85.7</v>
      </c>
      <c r="AM5" s="678"/>
      <c r="AN5" s="678"/>
      <c r="AO5" s="679"/>
      <c r="AP5" s="669" t="s">
        <v>223</v>
      </c>
      <c r="AQ5" s="670"/>
      <c r="AR5" s="670"/>
      <c r="AS5" s="670"/>
      <c r="AT5" s="670"/>
      <c r="AU5" s="670"/>
      <c r="AV5" s="670"/>
      <c r="AW5" s="670"/>
      <c r="AX5" s="670"/>
      <c r="AY5" s="670"/>
      <c r="AZ5" s="670"/>
      <c r="BA5" s="670"/>
      <c r="BB5" s="670"/>
      <c r="BC5" s="670"/>
      <c r="BD5" s="670"/>
      <c r="BE5" s="670"/>
      <c r="BF5" s="671"/>
      <c r="BG5" s="683">
        <v>14157454</v>
      </c>
      <c r="BH5" s="684"/>
      <c r="BI5" s="684"/>
      <c r="BJ5" s="684"/>
      <c r="BK5" s="684"/>
      <c r="BL5" s="684"/>
      <c r="BM5" s="684"/>
      <c r="BN5" s="685"/>
      <c r="BO5" s="686">
        <v>91.6</v>
      </c>
      <c r="BP5" s="686"/>
      <c r="BQ5" s="686"/>
      <c r="BR5" s="686"/>
      <c r="BS5" s="687">
        <v>40778</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119028</v>
      </c>
      <c r="S6" s="684"/>
      <c r="T6" s="684"/>
      <c r="U6" s="684"/>
      <c r="V6" s="684"/>
      <c r="W6" s="684"/>
      <c r="X6" s="684"/>
      <c r="Y6" s="685"/>
      <c r="Z6" s="686">
        <v>0.3</v>
      </c>
      <c r="AA6" s="686"/>
      <c r="AB6" s="686"/>
      <c r="AC6" s="686"/>
      <c r="AD6" s="687">
        <v>119028</v>
      </c>
      <c r="AE6" s="687"/>
      <c r="AF6" s="687"/>
      <c r="AG6" s="687"/>
      <c r="AH6" s="687"/>
      <c r="AI6" s="687"/>
      <c r="AJ6" s="687"/>
      <c r="AK6" s="687"/>
      <c r="AL6" s="688">
        <v>0.7</v>
      </c>
      <c r="AM6" s="689"/>
      <c r="AN6" s="689"/>
      <c r="AO6" s="690"/>
      <c r="AP6" s="680" t="s">
        <v>228</v>
      </c>
      <c r="AQ6" s="681"/>
      <c r="AR6" s="681"/>
      <c r="AS6" s="681"/>
      <c r="AT6" s="681"/>
      <c r="AU6" s="681"/>
      <c r="AV6" s="681"/>
      <c r="AW6" s="681"/>
      <c r="AX6" s="681"/>
      <c r="AY6" s="681"/>
      <c r="AZ6" s="681"/>
      <c r="BA6" s="681"/>
      <c r="BB6" s="681"/>
      <c r="BC6" s="681"/>
      <c r="BD6" s="681"/>
      <c r="BE6" s="681"/>
      <c r="BF6" s="682"/>
      <c r="BG6" s="683">
        <v>14157454</v>
      </c>
      <c r="BH6" s="684"/>
      <c r="BI6" s="684"/>
      <c r="BJ6" s="684"/>
      <c r="BK6" s="684"/>
      <c r="BL6" s="684"/>
      <c r="BM6" s="684"/>
      <c r="BN6" s="685"/>
      <c r="BO6" s="686">
        <v>91.6</v>
      </c>
      <c r="BP6" s="686"/>
      <c r="BQ6" s="686"/>
      <c r="BR6" s="686"/>
      <c r="BS6" s="687">
        <v>40778</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292818</v>
      </c>
      <c r="CS6" s="684"/>
      <c r="CT6" s="684"/>
      <c r="CU6" s="684"/>
      <c r="CV6" s="684"/>
      <c r="CW6" s="684"/>
      <c r="CX6" s="684"/>
      <c r="CY6" s="685"/>
      <c r="CZ6" s="677">
        <v>0.7</v>
      </c>
      <c r="DA6" s="678"/>
      <c r="DB6" s="678"/>
      <c r="DC6" s="697"/>
      <c r="DD6" s="692" t="s">
        <v>126</v>
      </c>
      <c r="DE6" s="684"/>
      <c r="DF6" s="684"/>
      <c r="DG6" s="684"/>
      <c r="DH6" s="684"/>
      <c r="DI6" s="684"/>
      <c r="DJ6" s="684"/>
      <c r="DK6" s="684"/>
      <c r="DL6" s="684"/>
      <c r="DM6" s="684"/>
      <c r="DN6" s="684"/>
      <c r="DO6" s="684"/>
      <c r="DP6" s="685"/>
      <c r="DQ6" s="692">
        <v>292804</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21996</v>
      </c>
      <c r="S7" s="684"/>
      <c r="T7" s="684"/>
      <c r="U7" s="684"/>
      <c r="V7" s="684"/>
      <c r="W7" s="684"/>
      <c r="X7" s="684"/>
      <c r="Y7" s="685"/>
      <c r="Z7" s="686">
        <v>0.1</v>
      </c>
      <c r="AA7" s="686"/>
      <c r="AB7" s="686"/>
      <c r="AC7" s="686"/>
      <c r="AD7" s="687">
        <v>21996</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7908142</v>
      </c>
      <c r="BH7" s="684"/>
      <c r="BI7" s="684"/>
      <c r="BJ7" s="684"/>
      <c r="BK7" s="684"/>
      <c r="BL7" s="684"/>
      <c r="BM7" s="684"/>
      <c r="BN7" s="685"/>
      <c r="BO7" s="686">
        <v>51.2</v>
      </c>
      <c r="BP7" s="686"/>
      <c r="BQ7" s="686"/>
      <c r="BR7" s="686"/>
      <c r="BS7" s="687">
        <v>40778</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10309061</v>
      </c>
      <c r="CS7" s="684"/>
      <c r="CT7" s="684"/>
      <c r="CU7" s="684"/>
      <c r="CV7" s="684"/>
      <c r="CW7" s="684"/>
      <c r="CX7" s="684"/>
      <c r="CY7" s="685"/>
      <c r="CZ7" s="686">
        <v>26.4</v>
      </c>
      <c r="DA7" s="686"/>
      <c r="DB7" s="686"/>
      <c r="DC7" s="686"/>
      <c r="DD7" s="692">
        <v>7490</v>
      </c>
      <c r="DE7" s="684"/>
      <c r="DF7" s="684"/>
      <c r="DG7" s="684"/>
      <c r="DH7" s="684"/>
      <c r="DI7" s="684"/>
      <c r="DJ7" s="684"/>
      <c r="DK7" s="684"/>
      <c r="DL7" s="684"/>
      <c r="DM7" s="684"/>
      <c r="DN7" s="684"/>
      <c r="DO7" s="684"/>
      <c r="DP7" s="685"/>
      <c r="DQ7" s="692">
        <v>2222036</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106172</v>
      </c>
      <c r="S8" s="684"/>
      <c r="T8" s="684"/>
      <c r="U8" s="684"/>
      <c r="V8" s="684"/>
      <c r="W8" s="684"/>
      <c r="X8" s="684"/>
      <c r="Y8" s="685"/>
      <c r="Z8" s="686">
        <v>0.3</v>
      </c>
      <c r="AA8" s="686"/>
      <c r="AB8" s="686"/>
      <c r="AC8" s="686"/>
      <c r="AD8" s="687">
        <v>106172</v>
      </c>
      <c r="AE8" s="687"/>
      <c r="AF8" s="687"/>
      <c r="AG8" s="687"/>
      <c r="AH8" s="687"/>
      <c r="AI8" s="687"/>
      <c r="AJ8" s="687"/>
      <c r="AK8" s="687"/>
      <c r="AL8" s="688">
        <v>0.6</v>
      </c>
      <c r="AM8" s="689"/>
      <c r="AN8" s="689"/>
      <c r="AO8" s="690"/>
      <c r="AP8" s="680" t="s">
        <v>234</v>
      </c>
      <c r="AQ8" s="681"/>
      <c r="AR8" s="681"/>
      <c r="AS8" s="681"/>
      <c r="AT8" s="681"/>
      <c r="AU8" s="681"/>
      <c r="AV8" s="681"/>
      <c r="AW8" s="681"/>
      <c r="AX8" s="681"/>
      <c r="AY8" s="681"/>
      <c r="AZ8" s="681"/>
      <c r="BA8" s="681"/>
      <c r="BB8" s="681"/>
      <c r="BC8" s="681"/>
      <c r="BD8" s="681"/>
      <c r="BE8" s="681"/>
      <c r="BF8" s="682"/>
      <c r="BG8" s="683">
        <v>142418</v>
      </c>
      <c r="BH8" s="684"/>
      <c r="BI8" s="684"/>
      <c r="BJ8" s="684"/>
      <c r="BK8" s="684"/>
      <c r="BL8" s="684"/>
      <c r="BM8" s="684"/>
      <c r="BN8" s="685"/>
      <c r="BO8" s="686">
        <v>0.9</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16167159</v>
      </c>
      <c r="CS8" s="684"/>
      <c r="CT8" s="684"/>
      <c r="CU8" s="684"/>
      <c r="CV8" s="684"/>
      <c r="CW8" s="684"/>
      <c r="CX8" s="684"/>
      <c r="CY8" s="685"/>
      <c r="CZ8" s="686">
        <v>41.4</v>
      </c>
      <c r="DA8" s="686"/>
      <c r="DB8" s="686"/>
      <c r="DC8" s="686"/>
      <c r="DD8" s="692">
        <v>502958</v>
      </c>
      <c r="DE8" s="684"/>
      <c r="DF8" s="684"/>
      <c r="DG8" s="684"/>
      <c r="DH8" s="684"/>
      <c r="DI8" s="684"/>
      <c r="DJ8" s="684"/>
      <c r="DK8" s="684"/>
      <c r="DL8" s="684"/>
      <c r="DM8" s="684"/>
      <c r="DN8" s="684"/>
      <c r="DO8" s="684"/>
      <c r="DP8" s="685"/>
      <c r="DQ8" s="692">
        <v>7312803</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123218</v>
      </c>
      <c r="S9" s="684"/>
      <c r="T9" s="684"/>
      <c r="U9" s="684"/>
      <c r="V9" s="684"/>
      <c r="W9" s="684"/>
      <c r="X9" s="684"/>
      <c r="Y9" s="685"/>
      <c r="Z9" s="686">
        <v>0.3</v>
      </c>
      <c r="AA9" s="686"/>
      <c r="AB9" s="686"/>
      <c r="AC9" s="686"/>
      <c r="AD9" s="687">
        <v>123218</v>
      </c>
      <c r="AE9" s="687"/>
      <c r="AF9" s="687"/>
      <c r="AG9" s="687"/>
      <c r="AH9" s="687"/>
      <c r="AI9" s="687"/>
      <c r="AJ9" s="687"/>
      <c r="AK9" s="687"/>
      <c r="AL9" s="688">
        <v>0.7</v>
      </c>
      <c r="AM9" s="689"/>
      <c r="AN9" s="689"/>
      <c r="AO9" s="690"/>
      <c r="AP9" s="680" t="s">
        <v>238</v>
      </c>
      <c r="AQ9" s="681"/>
      <c r="AR9" s="681"/>
      <c r="AS9" s="681"/>
      <c r="AT9" s="681"/>
      <c r="AU9" s="681"/>
      <c r="AV9" s="681"/>
      <c r="AW9" s="681"/>
      <c r="AX9" s="681"/>
      <c r="AY9" s="681"/>
      <c r="AZ9" s="681"/>
      <c r="BA9" s="681"/>
      <c r="BB9" s="681"/>
      <c r="BC9" s="681"/>
      <c r="BD9" s="681"/>
      <c r="BE9" s="681"/>
      <c r="BF9" s="682"/>
      <c r="BG9" s="683">
        <v>7123773</v>
      </c>
      <c r="BH9" s="684"/>
      <c r="BI9" s="684"/>
      <c r="BJ9" s="684"/>
      <c r="BK9" s="684"/>
      <c r="BL9" s="684"/>
      <c r="BM9" s="684"/>
      <c r="BN9" s="685"/>
      <c r="BO9" s="686">
        <v>46.1</v>
      </c>
      <c r="BP9" s="686"/>
      <c r="BQ9" s="686"/>
      <c r="BR9" s="686"/>
      <c r="BS9" s="692" t="s">
        <v>136</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2221511</v>
      </c>
      <c r="CS9" s="684"/>
      <c r="CT9" s="684"/>
      <c r="CU9" s="684"/>
      <c r="CV9" s="684"/>
      <c r="CW9" s="684"/>
      <c r="CX9" s="684"/>
      <c r="CY9" s="685"/>
      <c r="CZ9" s="686">
        <v>5.7</v>
      </c>
      <c r="DA9" s="686"/>
      <c r="DB9" s="686"/>
      <c r="DC9" s="686"/>
      <c r="DD9" s="692">
        <v>31881</v>
      </c>
      <c r="DE9" s="684"/>
      <c r="DF9" s="684"/>
      <c r="DG9" s="684"/>
      <c r="DH9" s="684"/>
      <c r="DI9" s="684"/>
      <c r="DJ9" s="684"/>
      <c r="DK9" s="684"/>
      <c r="DL9" s="684"/>
      <c r="DM9" s="684"/>
      <c r="DN9" s="684"/>
      <c r="DO9" s="684"/>
      <c r="DP9" s="685"/>
      <c r="DQ9" s="692">
        <v>1378992</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229841</v>
      </c>
      <c r="BH10" s="684"/>
      <c r="BI10" s="684"/>
      <c r="BJ10" s="684"/>
      <c r="BK10" s="684"/>
      <c r="BL10" s="684"/>
      <c r="BM10" s="684"/>
      <c r="BN10" s="685"/>
      <c r="BO10" s="686">
        <v>1.5</v>
      </c>
      <c r="BP10" s="686"/>
      <c r="BQ10" s="686"/>
      <c r="BR10" s="686"/>
      <c r="BS10" s="692" t="s">
        <v>136</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168937</v>
      </c>
      <c r="CS10" s="684"/>
      <c r="CT10" s="684"/>
      <c r="CU10" s="684"/>
      <c r="CV10" s="684"/>
      <c r="CW10" s="684"/>
      <c r="CX10" s="684"/>
      <c r="CY10" s="685"/>
      <c r="CZ10" s="686">
        <v>0.4</v>
      </c>
      <c r="DA10" s="686"/>
      <c r="DB10" s="686"/>
      <c r="DC10" s="686"/>
      <c r="DD10" s="692" t="s">
        <v>136</v>
      </c>
      <c r="DE10" s="684"/>
      <c r="DF10" s="684"/>
      <c r="DG10" s="684"/>
      <c r="DH10" s="684"/>
      <c r="DI10" s="684"/>
      <c r="DJ10" s="684"/>
      <c r="DK10" s="684"/>
      <c r="DL10" s="684"/>
      <c r="DM10" s="684"/>
      <c r="DN10" s="684"/>
      <c r="DO10" s="684"/>
      <c r="DP10" s="685"/>
      <c r="DQ10" s="692">
        <v>112698</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1567285</v>
      </c>
      <c r="S11" s="684"/>
      <c r="T11" s="684"/>
      <c r="U11" s="684"/>
      <c r="V11" s="684"/>
      <c r="W11" s="684"/>
      <c r="X11" s="684"/>
      <c r="Y11" s="685"/>
      <c r="Z11" s="688">
        <v>3.9</v>
      </c>
      <c r="AA11" s="689"/>
      <c r="AB11" s="689"/>
      <c r="AC11" s="701"/>
      <c r="AD11" s="692">
        <v>1567285</v>
      </c>
      <c r="AE11" s="684"/>
      <c r="AF11" s="684"/>
      <c r="AG11" s="684"/>
      <c r="AH11" s="684"/>
      <c r="AI11" s="684"/>
      <c r="AJ11" s="684"/>
      <c r="AK11" s="685"/>
      <c r="AL11" s="688">
        <v>9.5</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412110</v>
      </c>
      <c r="BH11" s="684"/>
      <c r="BI11" s="684"/>
      <c r="BJ11" s="684"/>
      <c r="BK11" s="684"/>
      <c r="BL11" s="684"/>
      <c r="BM11" s="684"/>
      <c r="BN11" s="685"/>
      <c r="BO11" s="686">
        <v>2.7</v>
      </c>
      <c r="BP11" s="686"/>
      <c r="BQ11" s="686"/>
      <c r="BR11" s="686"/>
      <c r="BS11" s="692">
        <v>40778</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58093</v>
      </c>
      <c r="CS11" s="684"/>
      <c r="CT11" s="684"/>
      <c r="CU11" s="684"/>
      <c r="CV11" s="684"/>
      <c r="CW11" s="684"/>
      <c r="CX11" s="684"/>
      <c r="CY11" s="685"/>
      <c r="CZ11" s="686">
        <v>0.1</v>
      </c>
      <c r="DA11" s="686"/>
      <c r="DB11" s="686"/>
      <c r="DC11" s="686"/>
      <c r="DD11" s="692" t="s">
        <v>126</v>
      </c>
      <c r="DE11" s="684"/>
      <c r="DF11" s="684"/>
      <c r="DG11" s="684"/>
      <c r="DH11" s="684"/>
      <c r="DI11" s="684"/>
      <c r="DJ11" s="684"/>
      <c r="DK11" s="684"/>
      <c r="DL11" s="684"/>
      <c r="DM11" s="684"/>
      <c r="DN11" s="684"/>
      <c r="DO11" s="684"/>
      <c r="DP11" s="685"/>
      <c r="DQ11" s="692">
        <v>57200</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235</v>
      </c>
      <c r="AA12" s="686"/>
      <c r="AB12" s="686"/>
      <c r="AC12" s="686"/>
      <c r="AD12" s="687" t="s">
        <v>136</v>
      </c>
      <c r="AE12" s="687"/>
      <c r="AF12" s="687"/>
      <c r="AG12" s="687"/>
      <c r="AH12" s="687"/>
      <c r="AI12" s="687"/>
      <c r="AJ12" s="687"/>
      <c r="AK12" s="687"/>
      <c r="AL12" s="688" t="s">
        <v>136</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5809467</v>
      </c>
      <c r="BH12" s="684"/>
      <c r="BI12" s="684"/>
      <c r="BJ12" s="684"/>
      <c r="BK12" s="684"/>
      <c r="BL12" s="684"/>
      <c r="BM12" s="684"/>
      <c r="BN12" s="685"/>
      <c r="BO12" s="686">
        <v>37.6</v>
      </c>
      <c r="BP12" s="686"/>
      <c r="BQ12" s="686"/>
      <c r="BR12" s="686"/>
      <c r="BS12" s="692" t="s">
        <v>136</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284511</v>
      </c>
      <c r="CS12" s="684"/>
      <c r="CT12" s="684"/>
      <c r="CU12" s="684"/>
      <c r="CV12" s="684"/>
      <c r="CW12" s="684"/>
      <c r="CX12" s="684"/>
      <c r="CY12" s="685"/>
      <c r="CZ12" s="686">
        <v>0.7</v>
      </c>
      <c r="DA12" s="686"/>
      <c r="DB12" s="686"/>
      <c r="DC12" s="686"/>
      <c r="DD12" s="692" t="s">
        <v>126</v>
      </c>
      <c r="DE12" s="684"/>
      <c r="DF12" s="684"/>
      <c r="DG12" s="684"/>
      <c r="DH12" s="684"/>
      <c r="DI12" s="684"/>
      <c r="DJ12" s="684"/>
      <c r="DK12" s="684"/>
      <c r="DL12" s="684"/>
      <c r="DM12" s="684"/>
      <c r="DN12" s="684"/>
      <c r="DO12" s="684"/>
      <c r="DP12" s="685"/>
      <c r="DQ12" s="692">
        <v>231952</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136</v>
      </c>
      <c r="S13" s="684"/>
      <c r="T13" s="684"/>
      <c r="U13" s="684"/>
      <c r="V13" s="684"/>
      <c r="W13" s="684"/>
      <c r="X13" s="684"/>
      <c r="Y13" s="685"/>
      <c r="Z13" s="686" t="s">
        <v>126</v>
      </c>
      <c r="AA13" s="686"/>
      <c r="AB13" s="686"/>
      <c r="AC13" s="686"/>
      <c r="AD13" s="687" t="s">
        <v>136</v>
      </c>
      <c r="AE13" s="687"/>
      <c r="AF13" s="687"/>
      <c r="AG13" s="687"/>
      <c r="AH13" s="687"/>
      <c r="AI13" s="687"/>
      <c r="AJ13" s="687"/>
      <c r="AK13" s="687"/>
      <c r="AL13" s="688" t="s">
        <v>126</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5619161</v>
      </c>
      <c r="BH13" s="684"/>
      <c r="BI13" s="684"/>
      <c r="BJ13" s="684"/>
      <c r="BK13" s="684"/>
      <c r="BL13" s="684"/>
      <c r="BM13" s="684"/>
      <c r="BN13" s="685"/>
      <c r="BO13" s="686">
        <v>36.4</v>
      </c>
      <c r="BP13" s="686"/>
      <c r="BQ13" s="686"/>
      <c r="BR13" s="686"/>
      <c r="BS13" s="692" t="s">
        <v>235</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3251236</v>
      </c>
      <c r="CS13" s="684"/>
      <c r="CT13" s="684"/>
      <c r="CU13" s="684"/>
      <c r="CV13" s="684"/>
      <c r="CW13" s="684"/>
      <c r="CX13" s="684"/>
      <c r="CY13" s="685"/>
      <c r="CZ13" s="686">
        <v>8.3000000000000007</v>
      </c>
      <c r="DA13" s="686"/>
      <c r="DB13" s="686"/>
      <c r="DC13" s="686"/>
      <c r="DD13" s="692">
        <v>1084760</v>
      </c>
      <c r="DE13" s="684"/>
      <c r="DF13" s="684"/>
      <c r="DG13" s="684"/>
      <c r="DH13" s="684"/>
      <c r="DI13" s="684"/>
      <c r="DJ13" s="684"/>
      <c r="DK13" s="684"/>
      <c r="DL13" s="684"/>
      <c r="DM13" s="684"/>
      <c r="DN13" s="684"/>
      <c r="DO13" s="684"/>
      <c r="DP13" s="685"/>
      <c r="DQ13" s="692">
        <v>2054026</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10</v>
      </c>
      <c r="S14" s="684"/>
      <c r="T14" s="684"/>
      <c r="U14" s="684"/>
      <c r="V14" s="684"/>
      <c r="W14" s="684"/>
      <c r="X14" s="684"/>
      <c r="Y14" s="685"/>
      <c r="Z14" s="686">
        <v>0</v>
      </c>
      <c r="AA14" s="686"/>
      <c r="AB14" s="686"/>
      <c r="AC14" s="686"/>
      <c r="AD14" s="687">
        <v>10</v>
      </c>
      <c r="AE14" s="687"/>
      <c r="AF14" s="687"/>
      <c r="AG14" s="687"/>
      <c r="AH14" s="687"/>
      <c r="AI14" s="687"/>
      <c r="AJ14" s="687"/>
      <c r="AK14" s="687"/>
      <c r="AL14" s="688">
        <v>0</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50844</v>
      </c>
      <c r="BH14" s="684"/>
      <c r="BI14" s="684"/>
      <c r="BJ14" s="684"/>
      <c r="BK14" s="684"/>
      <c r="BL14" s="684"/>
      <c r="BM14" s="684"/>
      <c r="BN14" s="685"/>
      <c r="BO14" s="686">
        <v>0.3</v>
      </c>
      <c r="BP14" s="686"/>
      <c r="BQ14" s="686"/>
      <c r="BR14" s="686"/>
      <c r="BS14" s="692" t="s">
        <v>235</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1066040</v>
      </c>
      <c r="CS14" s="684"/>
      <c r="CT14" s="684"/>
      <c r="CU14" s="684"/>
      <c r="CV14" s="684"/>
      <c r="CW14" s="684"/>
      <c r="CX14" s="684"/>
      <c r="CY14" s="685"/>
      <c r="CZ14" s="686">
        <v>2.7</v>
      </c>
      <c r="DA14" s="686"/>
      <c r="DB14" s="686"/>
      <c r="DC14" s="686"/>
      <c r="DD14" s="692">
        <v>20533</v>
      </c>
      <c r="DE14" s="684"/>
      <c r="DF14" s="684"/>
      <c r="DG14" s="684"/>
      <c r="DH14" s="684"/>
      <c r="DI14" s="684"/>
      <c r="DJ14" s="684"/>
      <c r="DK14" s="684"/>
      <c r="DL14" s="684"/>
      <c r="DM14" s="684"/>
      <c r="DN14" s="684"/>
      <c r="DO14" s="684"/>
      <c r="DP14" s="685"/>
      <c r="DQ14" s="692">
        <v>641239</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235</v>
      </c>
      <c r="S15" s="684"/>
      <c r="T15" s="684"/>
      <c r="U15" s="684"/>
      <c r="V15" s="684"/>
      <c r="W15" s="684"/>
      <c r="X15" s="684"/>
      <c r="Y15" s="685"/>
      <c r="Z15" s="686" t="s">
        <v>136</v>
      </c>
      <c r="AA15" s="686"/>
      <c r="AB15" s="686"/>
      <c r="AC15" s="686"/>
      <c r="AD15" s="687" t="s">
        <v>136</v>
      </c>
      <c r="AE15" s="687"/>
      <c r="AF15" s="687"/>
      <c r="AG15" s="687"/>
      <c r="AH15" s="687"/>
      <c r="AI15" s="687"/>
      <c r="AJ15" s="687"/>
      <c r="AK15" s="687"/>
      <c r="AL15" s="688" t="s">
        <v>136</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389001</v>
      </c>
      <c r="BH15" s="684"/>
      <c r="BI15" s="684"/>
      <c r="BJ15" s="684"/>
      <c r="BK15" s="684"/>
      <c r="BL15" s="684"/>
      <c r="BM15" s="684"/>
      <c r="BN15" s="685"/>
      <c r="BO15" s="686">
        <v>2.5</v>
      </c>
      <c r="BP15" s="686"/>
      <c r="BQ15" s="686"/>
      <c r="BR15" s="686"/>
      <c r="BS15" s="692" t="s">
        <v>126</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3577317</v>
      </c>
      <c r="CS15" s="684"/>
      <c r="CT15" s="684"/>
      <c r="CU15" s="684"/>
      <c r="CV15" s="684"/>
      <c r="CW15" s="684"/>
      <c r="CX15" s="684"/>
      <c r="CY15" s="685"/>
      <c r="CZ15" s="686">
        <v>9.1999999999999993</v>
      </c>
      <c r="DA15" s="686"/>
      <c r="DB15" s="686"/>
      <c r="DC15" s="686"/>
      <c r="DD15" s="692">
        <v>564968</v>
      </c>
      <c r="DE15" s="684"/>
      <c r="DF15" s="684"/>
      <c r="DG15" s="684"/>
      <c r="DH15" s="684"/>
      <c r="DI15" s="684"/>
      <c r="DJ15" s="684"/>
      <c r="DK15" s="684"/>
      <c r="DL15" s="684"/>
      <c r="DM15" s="684"/>
      <c r="DN15" s="684"/>
      <c r="DO15" s="684"/>
      <c r="DP15" s="685"/>
      <c r="DQ15" s="692">
        <v>2590598</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20951</v>
      </c>
      <c r="S16" s="684"/>
      <c r="T16" s="684"/>
      <c r="U16" s="684"/>
      <c r="V16" s="684"/>
      <c r="W16" s="684"/>
      <c r="X16" s="684"/>
      <c r="Y16" s="685"/>
      <c r="Z16" s="686">
        <v>0.1</v>
      </c>
      <c r="AA16" s="686"/>
      <c r="AB16" s="686"/>
      <c r="AC16" s="686"/>
      <c r="AD16" s="687">
        <v>20951</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136</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37337</v>
      </c>
      <c r="CS16" s="684"/>
      <c r="CT16" s="684"/>
      <c r="CU16" s="684"/>
      <c r="CV16" s="684"/>
      <c r="CW16" s="684"/>
      <c r="CX16" s="684"/>
      <c r="CY16" s="685"/>
      <c r="CZ16" s="686">
        <v>0.1</v>
      </c>
      <c r="DA16" s="686"/>
      <c r="DB16" s="686"/>
      <c r="DC16" s="686"/>
      <c r="DD16" s="692" t="s">
        <v>126</v>
      </c>
      <c r="DE16" s="684"/>
      <c r="DF16" s="684"/>
      <c r="DG16" s="684"/>
      <c r="DH16" s="684"/>
      <c r="DI16" s="684"/>
      <c r="DJ16" s="684"/>
      <c r="DK16" s="684"/>
      <c r="DL16" s="684"/>
      <c r="DM16" s="684"/>
      <c r="DN16" s="684"/>
      <c r="DO16" s="684"/>
      <c r="DP16" s="685"/>
      <c r="DQ16" s="692">
        <v>1637</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29611</v>
      </c>
      <c r="S17" s="684"/>
      <c r="T17" s="684"/>
      <c r="U17" s="684"/>
      <c r="V17" s="684"/>
      <c r="W17" s="684"/>
      <c r="X17" s="684"/>
      <c r="Y17" s="685"/>
      <c r="Z17" s="686">
        <v>0.1</v>
      </c>
      <c r="AA17" s="686"/>
      <c r="AB17" s="686"/>
      <c r="AC17" s="686"/>
      <c r="AD17" s="687">
        <v>29611</v>
      </c>
      <c r="AE17" s="687"/>
      <c r="AF17" s="687"/>
      <c r="AG17" s="687"/>
      <c r="AH17" s="687"/>
      <c r="AI17" s="687"/>
      <c r="AJ17" s="687"/>
      <c r="AK17" s="687"/>
      <c r="AL17" s="688">
        <v>0.2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136</v>
      </c>
      <c r="BP17" s="686"/>
      <c r="BQ17" s="686"/>
      <c r="BR17" s="686"/>
      <c r="BS17" s="692" t="s">
        <v>235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1613659</v>
      </c>
      <c r="CS17" s="684"/>
      <c r="CT17" s="684"/>
      <c r="CU17" s="684"/>
      <c r="CV17" s="684"/>
      <c r="CW17" s="684"/>
      <c r="CX17" s="684"/>
      <c r="CY17" s="685"/>
      <c r="CZ17" s="686">
        <v>4.0999999999999996</v>
      </c>
      <c r="DA17" s="686"/>
      <c r="DB17" s="686"/>
      <c r="DC17" s="686"/>
      <c r="DD17" s="692" t="s">
        <v>126</v>
      </c>
      <c r="DE17" s="684"/>
      <c r="DF17" s="684"/>
      <c r="DG17" s="684"/>
      <c r="DH17" s="684"/>
      <c r="DI17" s="684"/>
      <c r="DJ17" s="684"/>
      <c r="DK17" s="684"/>
      <c r="DL17" s="684"/>
      <c r="DM17" s="684"/>
      <c r="DN17" s="684"/>
      <c r="DO17" s="684"/>
      <c r="DP17" s="685"/>
      <c r="DQ17" s="692">
        <v>1613659</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67221</v>
      </c>
      <c r="S18" s="684"/>
      <c r="T18" s="684"/>
      <c r="U18" s="684"/>
      <c r="V18" s="684"/>
      <c r="W18" s="684"/>
      <c r="X18" s="684"/>
      <c r="Y18" s="685"/>
      <c r="Z18" s="686">
        <v>0.2</v>
      </c>
      <c r="AA18" s="686"/>
      <c r="AB18" s="686"/>
      <c r="AC18" s="686"/>
      <c r="AD18" s="687">
        <v>67221</v>
      </c>
      <c r="AE18" s="687"/>
      <c r="AF18" s="687"/>
      <c r="AG18" s="687"/>
      <c r="AH18" s="687"/>
      <c r="AI18" s="687"/>
      <c r="AJ18" s="687"/>
      <c r="AK18" s="687"/>
      <c r="AL18" s="688">
        <v>0.4</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136</v>
      </c>
      <c r="BH18" s="684"/>
      <c r="BI18" s="684"/>
      <c r="BJ18" s="684"/>
      <c r="BK18" s="684"/>
      <c r="BL18" s="684"/>
      <c r="BM18" s="684"/>
      <c r="BN18" s="685"/>
      <c r="BO18" s="686" t="s">
        <v>126</v>
      </c>
      <c r="BP18" s="686"/>
      <c r="BQ18" s="686"/>
      <c r="BR18" s="686"/>
      <c r="BS18" s="692" t="s">
        <v>136</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235</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53757</v>
      </c>
      <c r="S19" s="684"/>
      <c r="T19" s="684"/>
      <c r="U19" s="684"/>
      <c r="V19" s="684"/>
      <c r="W19" s="684"/>
      <c r="X19" s="684"/>
      <c r="Y19" s="685"/>
      <c r="Z19" s="686">
        <v>0.1</v>
      </c>
      <c r="AA19" s="686"/>
      <c r="AB19" s="686"/>
      <c r="AC19" s="686"/>
      <c r="AD19" s="687">
        <v>53757</v>
      </c>
      <c r="AE19" s="687"/>
      <c r="AF19" s="687"/>
      <c r="AG19" s="687"/>
      <c r="AH19" s="687"/>
      <c r="AI19" s="687"/>
      <c r="AJ19" s="687"/>
      <c r="AK19" s="687"/>
      <c r="AL19" s="688">
        <v>0.3</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1292896</v>
      </c>
      <c r="BH19" s="684"/>
      <c r="BI19" s="684"/>
      <c r="BJ19" s="684"/>
      <c r="BK19" s="684"/>
      <c r="BL19" s="684"/>
      <c r="BM19" s="684"/>
      <c r="BN19" s="685"/>
      <c r="BO19" s="686">
        <v>8.4</v>
      </c>
      <c r="BP19" s="686"/>
      <c r="BQ19" s="686"/>
      <c r="BR19" s="686"/>
      <c r="BS19" s="692" t="s">
        <v>235</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136</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11904</v>
      </c>
      <c r="S20" s="684"/>
      <c r="T20" s="684"/>
      <c r="U20" s="684"/>
      <c r="V20" s="684"/>
      <c r="W20" s="684"/>
      <c r="X20" s="684"/>
      <c r="Y20" s="685"/>
      <c r="Z20" s="686">
        <v>0</v>
      </c>
      <c r="AA20" s="686"/>
      <c r="AB20" s="686"/>
      <c r="AC20" s="686"/>
      <c r="AD20" s="687">
        <v>11904</v>
      </c>
      <c r="AE20" s="687"/>
      <c r="AF20" s="687"/>
      <c r="AG20" s="687"/>
      <c r="AH20" s="687"/>
      <c r="AI20" s="687"/>
      <c r="AJ20" s="687"/>
      <c r="AK20" s="687"/>
      <c r="AL20" s="688">
        <v>0.1</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1292896</v>
      </c>
      <c r="BH20" s="684"/>
      <c r="BI20" s="684"/>
      <c r="BJ20" s="684"/>
      <c r="BK20" s="684"/>
      <c r="BL20" s="684"/>
      <c r="BM20" s="684"/>
      <c r="BN20" s="685"/>
      <c r="BO20" s="686">
        <v>8.4</v>
      </c>
      <c r="BP20" s="686"/>
      <c r="BQ20" s="686"/>
      <c r="BR20" s="686"/>
      <c r="BS20" s="692" t="s">
        <v>126</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39047679</v>
      </c>
      <c r="CS20" s="684"/>
      <c r="CT20" s="684"/>
      <c r="CU20" s="684"/>
      <c r="CV20" s="684"/>
      <c r="CW20" s="684"/>
      <c r="CX20" s="684"/>
      <c r="CY20" s="685"/>
      <c r="CZ20" s="686">
        <v>100</v>
      </c>
      <c r="DA20" s="686"/>
      <c r="DB20" s="686"/>
      <c r="DC20" s="686"/>
      <c r="DD20" s="692">
        <v>2212590</v>
      </c>
      <c r="DE20" s="684"/>
      <c r="DF20" s="684"/>
      <c r="DG20" s="684"/>
      <c r="DH20" s="684"/>
      <c r="DI20" s="684"/>
      <c r="DJ20" s="684"/>
      <c r="DK20" s="684"/>
      <c r="DL20" s="684"/>
      <c r="DM20" s="684"/>
      <c r="DN20" s="684"/>
      <c r="DO20" s="684"/>
      <c r="DP20" s="685"/>
      <c r="DQ20" s="692">
        <v>18509644</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1560</v>
      </c>
      <c r="S21" s="684"/>
      <c r="T21" s="684"/>
      <c r="U21" s="684"/>
      <c r="V21" s="684"/>
      <c r="W21" s="684"/>
      <c r="X21" s="684"/>
      <c r="Y21" s="685"/>
      <c r="Z21" s="686">
        <v>0</v>
      </c>
      <c r="AA21" s="686"/>
      <c r="AB21" s="686"/>
      <c r="AC21" s="686"/>
      <c r="AD21" s="687">
        <v>1560</v>
      </c>
      <c r="AE21" s="687"/>
      <c r="AF21" s="687"/>
      <c r="AG21" s="687"/>
      <c r="AH21" s="687"/>
      <c r="AI21" s="687"/>
      <c r="AJ21" s="687"/>
      <c r="AK21" s="687"/>
      <c r="AL21" s="688">
        <v>0</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126</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69049</v>
      </c>
      <c r="S22" s="684"/>
      <c r="T22" s="684"/>
      <c r="U22" s="684"/>
      <c r="V22" s="684"/>
      <c r="W22" s="684"/>
      <c r="X22" s="684"/>
      <c r="Y22" s="685"/>
      <c r="Z22" s="686">
        <v>0.2</v>
      </c>
      <c r="AA22" s="686"/>
      <c r="AB22" s="686"/>
      <c r="AC22" s="686"/>
      <c r="AD22" s="687" t="s">
        <v>136</v>
      </c>
      <c r="AE22" s="687"/>
      <c r="AF22" s="687"/>
      <c r="AG22" s="687"/>
      <c r="AH22" s="687"/>
      <c r="AI22" s="687"/>
      <c r="AJ22" s="687"/>
      <c r="AK22" s="687"/>
      <c r="AL22" s="688" t="s">
        <v>136</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136</v>
      </c>
      <c r="BP22" s="686"/>
      <c r="BQ22" s="686"/>
      <c r="BR22" s="686"/>
      <c r="BS22" s="692" t="s">
        <v>126</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t="s">
        <v>235</v>
      </c>
      <c r="S23" s="684"/>
      <c r="T23" s="684"/>
      <c r="U23" s="684"/>
      <c r="V23" s="684"/>
      <c r="W23" s="684"/>
      <c r="X23" s="684"/>
      <c r="Y23" s="685"/>
      <c r="Z23" s="686" t="s">
        <v>126</v>
      </c>
      <c r="AA23" s="686"/>
      <c r="AB23" s="686"/>
      <c r="AC23" s="686"/>
      <c r="AD23" s="687" t="s">
        <v>126</v>
      </c>
      <c r="AE23" s="687"/>
      <c r="AF23" s="687"/>
      <c r="AG23" s="687"/>
      <c r="AH23" s="687"/>
      <c r="AI23" s="687"/>
      <c r="AJ23" s="687"/>
      <c r="AK23" s="687"/>
      <c r="AL23" s="688" t="s">
        <v>235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1292896</v>
      </c>
      <c r="BH23" s="684"/>
      <c r="BI23" s="684"/>
      <c r="BJ23" s="684"/>
      <c r="BK23" s="684"/>
      <c r="BL23" s="684"/>
      <c r="BM23" s="684"/>
      <c r="BN23" s="685"/>
      <c r="BO23" s="686">
        <v>8.4</v>
      </c>
      <c r="BP23" s="686"/>
      <c r="BQ23" s="686"/>
      <c r="BR23" s="686"/>
      <c r="BS23" s="692" t="s">
        <v>136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69049</v>
      </c>
      <c r="S24" s="684"/>
      <c r="T24" s="684"/>
      <c r="U24" s="684"/>
      <c r="V24" s="684"/>
      <c r="W24" s="684"/>
      <c r="X24" s="684"/>
      <c r="Y24" s="685"/>
      <c r="Z24" s="686">
        <v>0.2</v>
      </c>
      <c r="AA24" s="686"/>
      <c r="AB24" s="686"/>
      <c r="AC24" s="686"/>
      <c r="AD24" s="687" t="s">
        <v>126</v>
      </c>
      <c r="AE24" s="687"/>
      <c r="AF24" s="687"/>
      <c r="AG24" s="687"/>
      <c r="AH24" s="687"/>
      <c r="AI24" s="687"/>
      <c r="AJ24" s="687"/>
      <c r="AK24" s="687"/>
      <c r="AL24" s="688" t="s">
        <v>136</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136</v>
      </c>
      <c r="BP24" s="686"/>
      <c r="BQ24" s="686"/>
      <c r="BR24" s="686"/>
      <c r="BS24" s="692" t="s">
        <v>126</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17397689</v>
      </c>
      <c r="CS24" s="673"/>
      <c r="CT24" s="673"/>
      <c r="CU24" s="673"/>
      <c r="CV24" s="673"/>
      <c r="CW24" s="673"/>
      <c r="CX24" s="673"/>
      <c r="CY24" s="674"/>
      <c r="CZ24" s="677">
        <v>44.6</v>
      </c>
      <c r="DA24" s="678"/>
      <c r="DB24" s="678"/>
      <c r="DC24" s="697"/>
      <c r="DD24" s="721">
        <v>9275720</v>
      </c>
      <c r="DE24" s="673"/>
      <c r="DF24" s="673"/>
      <c r="DG24" s="673"/>
      <c r="DH24" s="673"/>
      <c r="DI24" s="673"/>
      <c r="DJ24" s="673"/>
      <c r="DK24" s="674"/>
      <c r="DL24" s="721">
        <v>9123816</v>
      </c>
      <c r="DM24" s="673"/>
      <c r="DN24" s="673"/>
      <c r="DO24" s="673"/>
      <c r="DP24" s="673"/>
      <c r="DQ24" s="673"/>
      <c r="DR24" s="673"/>
      <c r="DS24" s="673"/>
      <c r="DT24" s="673"/>
      <c r="DU24" s="673"/>
      <c r="DV24" s="674"/>
      <c r="DW24" s="677">
        <v>55.2</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126</v>
      </c>
      <c r="BP25" s="686"/>
      <c r="BQ25" s="686"/>
      <c r="BR25" s="686"/>
      <c r="BS25" s="692" t="s">
        <v>136</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5505094</v>
      </c>
      <c r="CS25" s="717"/>
      <c r="CT25" s="717"/>
      <c r="CU25" s="717"/>
      <c r="CV25" s="717"/>
      <c r="CW25" s="717"/>
      <c r="CX25" s="717"/>
      <c r="CY25" s="718"/>
      <c r="CZ25" s="688">
        <v>14.1</v>
      </c>
      <c r="DA25" s="719"/>
      <c r="DB25" s="719"/>
      <c r="DC25" s="722"/>
      <c r="DD25" s="692">
        <v>4869556</v>
      </c>
      <c r="DE25" s="717"/>
      <c r="DF25" s="717"/>
      <c r="DG25" s="717"/>
      <c r="DH25" s="717"/>
      <c r="DI25" s="717"/>
      <c r="DJ25" s="717"/>
      <c r="DK25" s="718"/>
      <c r="DL25" s="692">
        <v>4786791</v>
      </c>
      <c r="DM25" s="717"/>
      <c r="DN25" s="717"/>
      <c r="DO25" s="717"/>
      <c r="DP25" s="717"/>
      <c r="DQ25" s="717"/>
      <c r="DR25" s="717"/>
      <c r="DS25" s="717"/>
      <c r="DT25" s="717"/>
      <c r="DU25" s="717"/>
      <c r="DV25" s="718"/>
      <c r="DW25" s="688">
        <v>29</v>
      </c>
      <c r="DX25" s="719"/>
      <c r="DY25" s="719"/>
      <c r="DZ25" s="719"/>
      <c r="EA25" s="719"/>
      <c r="EB25" s="719"/>
      <c r="EC25" s="720"/>
    </row>
    <row r="26" spans="2:133" ht="11.25" customHeight="1" x14ac:dyDescent="0.15">
      <c r="B26" s="680" t="s">
        <v>291</v>
      </c>
      <c r="C26" s="681"/>
      <c r="D26" s="681"/>
      <c r="E26" s="681"/>
      <c r="F26" s="681"/>
      <c r="G26" s="681"/>
      <c r="H26" s="681"/>
      <c r="I26" s="681"/>
      <c r="J26" s="681"/>
      <c r="K26" s="681"/>
      <c r="L26" s="681"/>
      <c r="M26" s="681"/>
      <c r="N26" s="681"/>
      <c r="O26" s="681"/>
      <c r="P26" s="681"/>
      <c r="Q26" s="682"/>
      <c r="R26" s="683">
        <v>17574891</v>
      </c>
      <c r="S26" s="684"/>
      <c r="T26" s="684"/>
      <c r="U26" s="684"/>
      <c r="V26" s="684"/>
      <c r="W26" s="684"/>
      <c r="X26" s="684"/>
      <c r="Y26" s="685"/>
      <c r="Z26" s="686">
        <v>44.2</v>
      </c>
      <c r="AA26" s="686"/>
      <c r="AB26" s="686"/>
      <c r="AC26" s="686"/>
      <c r="AD26" s="687">
        <v>16212946</v>
      </c>
      <c r="AE26" s="687"/>
      <c r="AF26" s="687"/>
      <c r="AG26" s="687"/>
      <c r="AH26" s="687"/>
      <c r="AI26" s="687"/>
      <c r="AJ26" s="687"/>
      <c r="AK26" s="687"/>
      <c r="AL26" s="688">
        <v>98.1</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136</v>
      </c>
      <c r="BH26" s="684"/>
      <c r="BI26" s="684"/>
      <c r="BJ26" s="684"/>
      <c r="BK26" s="684"/>
      <c r="BL26" s="684"/>
      <c r="BM26" s="684"/>
      <c r="BN26" s="685"/>
      <c r="BO26" s="686" t="s">
        <v>235</v>
      </c>
      <c r="BP26" s="686"/>
      <c r="BQ26" s="686"/>
      <c r="BR26" s="686"/>
      <c r="BS26" s="692" t="s">
        <v>136</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2835650</v>
      </c>
      <c r="CS26" s="684"/>
      <c r="CT26" s="684"/>
      <c r="CU26" s="684"/>
      <c r="CV26" s="684"/>
      <c r="CW26" s="684"/>
      <c r="CX26" s="684"/>
      <c r="CY26" s="685"/>
      <c r="CZ26" s="688">
        <v>7.3</v>
      </c>
      <c r="DA26" s="719"/>
      <c r="DB26" s="719"/>
      <c r="DC26" s="722"/>
      <c r="DD26" s="692">
        <v>2517228</v>
      </c>
      <c r="DE26" s="684"/>
      <c r="DF26" s="684"/>
      <c r="DG26" s="684"/>
      <c r="DH26" s="684"/>
      <c r="DI26" s="684"/>
      <c r="DJ26" s="684"/>
      <c r="DK26" s="685"/>
      <c r="DL26" s="692" t="s">
        <v>126</v>
      </c>
      <c r="DM26" s="684"/>
      <c r="DN26" s="684"/>
      <c r="DO26" s="684"/>
      <c r="DP26" s="684"/>
      <c r="DQ26" s="684"/>
      <c r="DR26" s="684"/>
      <c r="DS26" s="684"/>
      <c r="DT26" s="684"/>
      <c r="DU26" s="684"/>
      <c r="DV26" s="685"/>
      <c r="DW26" s="688" t="s">
        <v>235</v>
      </c>
      <c r="DX26" s="719"/>
      <c r="DY26" s="719"/>
      <c r="DZ26" s="719"/>
      <c r="EA26" s="719"/>
      <c r="EB26" s="719"/>
      <c r="EC26" s="720"/>
    </row>
    <row r="27" spans="2:133" ht="11.25" customHeight="1" x14ac:dyDescent="0.15">
      <c r="B27" s="680" t="s">
        <v>294</v>
      </c>
      <c r="C27" s="681"/>
      <c r="D27" s="681"/>
      <c r="E27" s="681"/>
      <c r="F27" s="681"/>
      <c r="G27" s="681"/>
      <c r="H27" s="681"/>
      <c r="I27" s="681"/>
      <c r="J27" s="681"/>
      <c r="K27" s="681"/>
      <c r="L27" s="681"/>
      <c r="M27" s="681"/>
      <c r="N27" s="681"/>
      <c r="O27" s="681"/>
      <c r="P27" s="681"/>
      <c r="Q27" s="682"/>
      <c r="R27" s="683">
        <v>10436</v>
      </c>
      <c r="S27" s="684"/>
      <c r="T27" s="684"/>
      <c r="U27" s="684"/>
      <c r="V27" s="684"/>
      <c r="W27" s="684"/>
      <c r="X27" s="684"/>
      <c r="Y27" s="685"/>
      <c r="Z27" s="686">
        <v>0</v>
      </c>
      <c r="AA27" s="686"/>
      <c r="AB27" s="686"/>
      <c r="AC27" s="686"/>
      <c r="AD27" s="687">
        <v>10436</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15450350</v>
      </c>
      <c r="BH27" s="684"/>
      <c r="BI27" s="684"/>
      <c r="BJ27" s="684"/>
      <c r="BK27" s="684"/>
      <c r="BL27" s="684"/>
      <c r="BM27" s="684"/>
      <c r="BN27" s="685"/>
      <c r="BO27" s="686">
        <v>100</v>
      </c>
      <c r="BP27" s="686"/>
      <c r="BQ27" s="686"/>
      <c r="BR27" s="686"/>
      <c r="BS27" s="692">
        <v>40778</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10278936</v>
      </c>
      <c r="CS27" s="717"/>
      <c r="CT27" s="717"/>
      <c r="CU27" s="717"/>
      <c r="CV27" s="717"/>
      <c r="CW27" s="717"/>
      <c r="CX27" s="717"/>
      <c r="CY27" s="718"/>
      <c r="CZ27" s="688">
        <v>26.3</v>
      </c>
      <c r="DA27" s="719"/>
      <c r="DB27" s="719"/>
      <c r="DC27" s="722"/>
      <c r="DD27" s="692">
        <v>2792505</v>
      </c>
      <c r="DE27" s="717"/>
      <c r="DF27" s="717"/>
      <c r="DG27" s="717"/>
      <c r="DH27" s="717"/>
      <c r="DI27" s="717"/>
      <c r="DJ27" s="717"/>
      <c r="DK27" s="718"/>
      <c r="DL27" s="692">
        <v>2723366</v>
      </c>
      <c r="DM27" s="717"/>
      <c r="DN27" s="717"/>
      <c r="DO27" s="717"/>
      <c r="DP27" s="717"/>
      <c r="DQ27" s="717"/>
      <c r="DR27" s="717"/>
      <c r="DS27" s="717"/>
      <c r="DT27" s="717"/>
      <c r="DU27" s="717"/>
      <c r="DV27" s="718"/>
      <c r="DW27" s="688">
        <v>16.5</v>
      </c>
      <c r="DX27" s="719"/>
      <c r="DY27" s="719"/>
      <c r="DZ27" s="719"/>
      <c r="EA27" s="719"/>
      <c r="EB27" s="719"/>
      <c r="EC27" s="720"/>
    </row>
    <row r="28" spans="2:133" ht="11.25" customHeight="1" x14ac:dyDescent="0.15">
      <c r="B28" s="680" t="s">
        <v>297</v>
      </c>
      <c r="C28" s="681"/>
      <c r="D28" s="681"/>
      <c r="E28" s="681"/>
      <c r="F28" s="681"/>
      <c r="G28" s="681"/>
      <c r="H28" s="681"/>
      <c r="I28" s="681"/>
      <c r="J28" s="681"/>
      <c r="K28" s="681"/>
      <c r="L28" s="681"/>
      <c r="M28" s="681"/>
      <c r="N28" s="681"/>
      <c r="O28" s="681"/>
      <c r="P28" s="681"/>
      <c r="Q28" s="682"/>
      <c r="R28" s="683">
        <v>122931</v>
      </c>
      <c r="S28" s="684"/>
      <c r="T28" s="684"/>
      <c r="U28" s="684"/>
      <c r="V28" s="684"/>
      <c r="W28" s="684"/>
      <c r="X28" s="684"/>
      <c r="Y28" s="685"/>
      <c r="Z28" s="686">
        <v>0.3</v>
      </c>
      <c r="AA28" s="686"/>
      <c r="AB28" s="686"/>
      <c r="AC28" s="686"/>
      <c r="AD28" s="687" t="s">
        <v>136</v>
      </c>
      <c r="AE28" s="687"/>
      <c r="AF28" s="687"/>
      <c r="AG28" s="687"/>
      <c r="AH28" s="687"/>
      <c r="AI28" s="687"/>
      <c r="AJ28" s="687"/>
      <c r="AK28" s="687"/>
      <c r="AL28" s="688" t="s">
        <v>136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1613659</v>
      </c>
      <c r="CS28" s="684"/>
      <c r="CT28" s="684"/>
      <c r="CU28" s="684"/>
      <c r="CV28" s="684"/>
      <c r="CW28" s="684"/>
      <c r="CX28" s="684"/>
      <c r="CY28" s="685"/>
      <c r="CZ28" s="688">
        <v>4.0999999999999996</v>
      </c>
      <c r="DA28" s="719"/>
      <c r="DB28" s="719"/>
      <c r="DC28" s="722"/>
      <c r="DD28" s="692">
        <v>1613659</v>
      </c>
      <c r="DE28" s="684"/>
      <c r="DF28" s="684"/>
      <c r="DG28" s="684"/>
      <c r="DH28" s="684"/>
      <c r="DI28" s="684"/>
      <c r="DJ28" s="684"/>
      <c r="DK28" s="685"/>
      <c r="DL28" s="692">
        <v>1613659</v>
      </c>
      <c r="DM28" s="684"/>
      <c r="DN28" s="684"/>
      <c r="DO28" s="684"/>
      <c r="DP28" s="684"/>
      <c r="DQ28" s="684"/>
      <c r="DR28" s="684"/>
      <c r="DS28" s="684"/>
      <c r="DT28" s="684"/>
      <c r="DU28" s="684"/>
      <c r="DV28" s="685"/>
      <c r="DW28" s="688">
        <v>9.8000000000000007</v>
      </c>
      <c r="DX28" s="719"/>
      <c r="DY28" s="719"/>
      <c r="DZ28" s="719"/>
      <c r="EA28" s="719"/>
      <c r="EB28" s="719"/>
      <c r="EC28" s="720"/>
    </row>
    <row r="29" spans="2:133" ht="11.25" customHeight="1" x14ac:dyDescent="0.15">
      <c r="B29" s="680" t="s">
        <v>299</v>
      </c>
      <c r="C29" s="681"/>
      <c r="D29" s="681"/>
      <c r="E29" s="681"/>
      <c r="F29" s="681"/>
      <c r="G29" s="681"/>
      <c r="H29" s="681"/>
      <c r="I29" s="681"/>
      <c r="J29" s="681"/>
      <c r="K29" s="681"/>
      <c r="L29" s="681"/>
      <c r="M29" s="681"/>
      <c r="N29" s="681"/>
      <c r="O29" s="681"/>
      <c r="P29" s="681"/>
      <c r="Q29" s="682"/>
      <c r="R29" s="683">
        <v>297392</v>
      </c>
      <c r="S29" s="684"/>
      <c r="T29" s="684"/>
      <c r="U29" s="684"/>
      <c r="V29" s="684"/>
      <c r="W29" s="684"/>
      <c r="X29" s="684"/>
      <c r="Y29" s="685"/>
      <c r="Z29" s="686">
        <v>0.7</v>
      </c>
      <c r="AA29" s="686"/>
      <c r="AB29" s="686"/>
      <c r="AC29" s="686"/>
      <c r="AD29" s="687">
        <v>166222</v>
      </c>
      <c r="AE29" s="687"/>
      <c r="AF29" s="687"/>
      <c r="AG29" s="687"/>
      <c r="AH29" s="687"/>
      <c r="AI29" s="687"/>
      <c r="AJ29" s="687"/>
      <c r="AK29" s="687"/>
      <c r="AL29" s="688">
        <v>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300</v>
      </c>
      <c r="CE29" s="730"/>
      <c r="CF29" s="698" t="s">
        <v>69</v>
      </c>
      <c r="CG29" s="699"/>
      <c r="CH29" s="699"/>
      <c r="CI29" s="699"/>
      <c r="CJ29" s="699"/>
      <c r="CK29" s="699"/>
      <c r="CL29" s="699"/>
      <c r="CM29" s="699"/>
      <c r="CN29" s="699"/>
      <c r="CO29" s="699"/>
      <c r="CP29" s="699"/>
      <c r="CQ29" s="700"/>
      <c r="CR29" s="683">
        <v>1613649</v>
      </c>
      <c r="CS29" s="717"/>
      <c r="CT29" s="717"/>
      <c r="CU29" s="717"/>
      <c r="CV29" s="717"/>
      <c r="CW29" s="717"/>
      <c r="CX29" s="717"/>
      <c r="CY29" s="718"/>
      <c r="CZ29" s="688">
        <v>4.0999999999999996</v>
      </c>
      <c r="DA29" s="719"/>
      <c r="DB29" s="719"/>
      <c r="DC29" s="722"/>
      <c r="DD29" s="692">
        <v>1613649</v>
      </c>
      <c r="DE29" s="717"/>
      <c r="DF29" s="717"/>
      <c r="DG29" s="717"/>
      <c r="DH29" s="717"/>
      <c r="DI29" s="717"/>
      <c r="DJ29" s="717"/>
      <c r="DK29" s="718"/>
      <c r="DL29" s="692">
        <v>1613649</v>
      </c>
      <c r="DM29" s="717"/>
      <c r="DN29" s="717"/>
      <c r="DO29" s="717"/>
      <c r="DP29" s="717"/>
      <c r="DQ29" s="717"/>
      <c r="DR29" s="717"/>
      <c r="DS29" s="717"/>
      <c r="DT29" s="717"/>
      <c r="DU29" s="717"/>
      <c r="DV29" s="718"/>
      <c r="DW29" s="688">
        <v>9.8000000000000007</v>
      </c>
      <c r="DX29" s="719"/>
      <c r="DY29" s="719"/>
      <c r="DZ29" s="719"/>
      <c r="EA29" s="719"/>
      <c r="EB29" s="719"/>
      <c r="EC29" s="720"/>
    </row>
    <row r="30" spans="2:133" ht="11.25" customHeight="1" x14ac:dyDescent="0.15">
      <c r="B30" s="680" t="s">
        <v>301</v>
      </c>
      <c r="C30" s="681"/>
      <c r="D30" s="681"/>
      <c r="E30" s="681"/>
      <c r="F30" s="681"/>
      <c r="G30" s="681"/>
      <c r="H30" s="681"/>
      <c r="I30" s="681"/>
      <c r="J30" s="681"/>
      <c r="K30" s="681"/>
      <c r="L30" s="681"/>
      <c r="M30" s="681"/>
      <c r="N30" s="681"/>
      <c r="O30" s="681"/>
      <c r="P30" s="681"/>
      <c r="Q30" s="682"/>
      <c r="R30" s="683">
        <v>398339</v>
      </c>
      <c r="S30" s="684"/>
      <c r="T30" s="684"/>
      <c r="U30" s="684"/>
      <c r="V30" s="684"/>
      <c r="W30" s="684"/>
      <c r="X30" s="684"/>
      <c r="Y30" s="685"/>
      <c r="Z30" s="686">
        <v>1</v>
      </c>
      <c r="AA30" s="686"/>
      <c r="AB30" s="686"/>
      <c r="AC30" s="686"/>
      <c r="AD30" s="687" t="s">
        <v>136</v>
      </c>
      <c r="AE30" s="687"/>
      <c r="AF30" s="687"/>
      <c r="AG30" s="687"/>
      <c r="AH30" s="687"/>
      <c r="AI30" s="687"/>
      <c r="AJ30" s="687"/>
      <c r="AK30" s="687"/>
      <c r="AL30" s="688" t="s">
        <v>235</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1559709</v>
      </c>
      <c r="CS30" s="684"/>
      <c r="CT30" s="684"/>
      <c r="CU30" s="684"/>
      <c r="CV30" s="684"/>
      <c r="CW30" s="684"/>
      <c r="CX30" s="684"/>
      <c r="CY30" s="685"/>
      <c r="CZ30" s="688">
        <v>4</v>
      </c>
      <c r="DA30" s="719"/>
      <c r="DB30" s="719"/>
      <c r="DC30" s="722"/>
      <c r="DD30" s="692">
        <v>1559709</v>
      </c>
      <c r="DE30" s="684"/>
      <c r="DF30" s="684"/>
      <c r="DG30" s="684"/>
      <c r="DH30" s="684"/>
      <c r="DI30" s="684"/>
      <c r="DJ30" s="684"/>
      <c r="DK30" s="685"/>
      <c r="DL30" s="692">
        <v>1559709</v>
      </c>
      <c r="DM30" s="684"/>
      <c r="DN30" s="684"/>
      <c r="DO30" s="684"/>
      <c r="DP30" s="684"/>
      <c r="DQ30" s="684"/>
      <c r="DR30" s="684"/>
      <c r="DS30" s="684"/>
      <c r="DT30" s="684"/>
      <c r="DU30" s="684"/>
      <c r="DV30" s="685"/>
      <c r="DW30" s="688">
        <v>9.4</v>
      </c>
      <c r="DX30" s="719"/>
      <c r="DY30" s="719"/>
      <c r="DZ30" s="719"/>
      <c r="EA30" s="719"/>
      <c r="EB30" s="719"/>
      <c r="EC30" s="720"/>
    </row>
    <row r="31" spans="2:133" ht="11.25" customHeight="1" x14ac:dyDescent="0.15">
      <c r="B31" s="680" t="s">
        <v>305</v>
      </c>
      <c r="C31" s="681"/>
      <c r="D31" s="681"/>
      <c r="E31" s="681"/>
      <c r="F31" s="681"/>
      <c r="G31" s="681"/>
      <c r="H31" s="681"/>
      <c r="I31" s="681"/>
      <c r="J31" s="681"/>
      <c r="K31" s="681"/>
      <c r="L31" s="681"/>
      <c r="M31" s="681"/>
      <c r="N31" s="681"/>
      <c r="O31" s="681"/>
      <c r="P31" s="681"/>
      <c r="Q31" s="682"/>
      <c r="R31" s="683">
        <v>13789968</v>
      </c>
      <c r="S31" s="684"/>
      <c r="T31" s="684"/>
      <c r="U31" s="684"/>
      <c r="V31" s="684"/>
      <c r="W31" s="684"/>
      <c r="X31" s="684"/>
      <c r="Y31" s="685"/>
      <c r="Z31" s="686">
        <v>34.700000000000003</v>
      </c>
      <c r="AA31" s="686"/>
      <c r="AB31" s="686"/>
      <c r="AC31" s="686"/>
      <c r="AD31" s="687" t="s">
        <v>126</v>
      </c>
      <c r="AE31" s="687"/>
      <c r="AF31" s="687"/>
      <c r="AG31" s="687"/>
      <c r="AH31" s="687"/>
      <c r="AI31" s="687"/>
      <c r="AJ31" s="687"/>
      <c r="AK31" s="687"/>
      <c r="AL31" s="688" t="s">
        <v>136</v>
      </c>
      <c r="AM31" s="689"/>
      <c r="AN31" s="689"/>
      <c r="AO31" s="690"/>
      <c r="AP31" s="740" t="s">
        <v>306</v>
      </c>
      <c r="AQ31" s="741"/>
      <c r="AR31" s="741"/>
      <c r="AS31" s="741"/>
      <c r="AT31" s="746" t="s">
        <v>307</v>
      </c>
      <c r="AU31" s="229"/>
      <c r="AV31" s="229"/>
      <c r="AW31" s="229"/>
      <c r="AX31" s="669" t="s">
        <v>184</v>
      </c>
      <c r="AY31" s="670"/>
      <c r="AZ31" s="670"/>
      <c r="BA31" s="670"/>
      <c r="BB31" s="670"/>
      <c r="BC31" s="670"/>
      <c r="BD31" s="670"/>
      <c r="BE31" s="670"/>
      <c r="BF31" s="671"/>
      <c r="BG31" s="739">
        <v>99.6</v>
      </c>
      <c r="BH31" s="735"/>
      <c r="BI31" s="735"/>
      <c r="BJ31" s="735"/>
      <c r="BK31" s="735"/>
      <c r="BL31" s="735"/>
      <c r="BM31" s="678">
        <v>99.5</v>
      </c>
      <c r="BN31" s="735"/>
      <c r="BO31" s="735"/>
      <c r="BP31" s="735"/>
      <c r="BQ31" s="736"/>
      <c r="BR31" s="739">
        <v>99.7</v>
      </c>
      <c r="BS31" s="735"/>
      <c r="BT31" s="735"/>
      <c r="BU31" s="735"/>
      <c r="BV31" s="735"/>
      <c r="BW31" s="735"/>
      <c r="BX31" s="678">
        <v>99.6</v>
      </c>
      <c r="BY31" s="735"/>
      <c r="BZ31" s="735"/>
      <c r="CA31" s="735"/>
      <c r="CB31" s="736"/>
      <c r="CD31" s="731"/>
      <c r="CE31" s="732"/>
      <c r="CF31" s="698" t="s">
        <v>308</v>
      </c>
      <c r="CG31" s="699"/>
      <c r="CH31" s="699"/>
      <c r="CI31" s="699"/>
      <c r="CJ31" s="699"/>
      <c r="CK31" s="699"/>
      <c r="CL31" s="699"/>
      <c r="CM31" s="699"/>
      <c r="CN31" s="699"/>
      <c r="CO31" s="699"/>
      <c r="CP31" s="699"/>
      <c r="CQ31" s="700"/>
      <c r="CR31" s="683">
        <v>53940</v>
      </c>
      <c r="CS31" s="717"/>
      <c r="CT31" s="717"/>
      <c r="CU31" s="717"/>
      <c r="CV31" s="717"/>
      <c r="CW31" s="717"/>
      <c r="CX31" s="717"/>
      <c r="CY31" s="718"/>
      <c r="CZ31" s="688">
        <v>0.1</v>
      </c>
      <c r="DA31" s="719"/>
      <c r="DB31" s="719"/>
      <c r="DC31" s="722"/>
      <c r="DD31" s="692">
        <v>53940</v>
      </c>
      <c r="DE31" s="717"/>
      <c r="DF31" s="717"/>
      <c r="DG31" s="717"/>
      <c r="DH31" s="717"/>
      <c r="DI31" s="717"/>
      <c r="DJ31" s="717"/>
      <c r="DK31" s="718"/>
      <c r="DL31" s="692">
        <v>53940</v>
      </c>
      <c r="DM31" s="717"/>
      <c r="DN31" s="717"/>
      <c r="DO31" s="717"/>
      <c r="DP31" s="717"/>
      <c r="DQ31" s="717"/>
      <c r="DR31" s="717"/>
      <c r="DS31" s="717"/>
      <c r="DT31" s="717"/>
      <c r="DU31" s="717"/>
      <c r="DV31" s="718"/>
      <c r="DW31" s="688">
        <v>0.3</v>
      </c>
      <c r="DX31" s="719"/>
      <c r="DY31" s="719"/>
      <c r="DZ31" s="719"/>
      <c r="EA31" s="719"/>
      <c r="EB31" s="719"/>
      <c r="EC31" s="720"/>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136</v>
      </c>
      <c r="AM32" s="689"/>
      <c r="AN32" s="689"/>
      <c r="AO32" s="690"/>
      <c r="AP32" s="742"/>
      <c r="AQ32" s="743"/>
      <c r="AR32" s="743"/>
      <c r="AS32" s="743"/>
      <c r="AT32" s="747"/>
      <c r="AU32" s="228" t="s">
        <v>310</v>
      </c>
      <c r="AV32" s="228"/>
      <c r="AW32" s="228"/>
      <c r="AX32" s="680" t="s">
        <v>311</v>
      </c>
      <c r="AY32" s="681"/>
      <c r="AZ32" s="681"/>
      <c r="BA32" s="681"/>
      <c r="BB32" s="681"/>
      <c r="BC32" s="681"/>
      <c r="BD32" s="681"/>
      <c r="BE32" s="681"/>
      <c r="BF32" s="682"/>
      <c r="BG32" s="749">
        <v>99.5</v>
      </c>
      <c r="BH32" s="717"/>
      <c r="BI32" s="717"/>
      <c r="BJ32" s="717"/>
      <c r="BK32" s="717"/>
      <c r="BL32" s="717"/>
      <c r="BM32" s="689">
        <v>99.3</v>
      </c>
      <c r="BN32" s="737"/>
      <c r="BO32" s="737"/>
      <c r="BP32" s="737"/>
      <c r="BQ32" s="738"/>
      <c r="BR32" s="749">
        <v>99.6</v>
      </c>
      <c r="BS32" s="717"/>
      <c r="BT32" s="717"/>
      <c r="BU32" s="717"/>
      <c r="BV32" s="717"/>
      <c r="BW32" s="717"/>
      <c r="BX32" s="689">
        <v>99.4</v>
      </c>
      <c r="BY32" s="737"/>
      <c r="BZ32" s="737"/>
      <c r="CA32" s="737"/>
      <c r="CB32" s="738"/>
      <c r="CD32" s="733"/>
      <c r="CE32" s="734"/>
      <c r="CF32" s="698" t="s">
        <v>312</v>
      </c>
      <c r="CG32" s="699"/>
      <c r="CH32" s="699"/>
      <c r="CI32" s="699"/>
      <c r="CJ32" s="699"/>
      <c r="CK32" s="699"/>
      <c r="CL32" s="699"/>
      <c r="CM32" s="699"/>
      <c r="CN32" s="699"/>
      <c r="CO32" s="699"/>
      <c r="CP32" s="699"/>
      <c r="CQ32" s="700"/>
      <c r="CR32" s="683">
        <v>10</v>
      </c>
      <c r="CS32" s="684"/>
      <c r="CT32" s="684"/>
      <c r="CU32" s="684"/>
      <c r="CV32" s="684"/>
      <c r="CW32" s="684"/>
      <c r="CX32" s="684"/>
      <c r="CY32" s="685"/>
      <c r="CZ32" s="688">
        <v>0</v>
      </c>
      <c r="DA32" s="719"/>
      <c r="DB32" s="719"/>
      <c r="DC32" s="722"/>
      <c r="DD32" s="692">
        <v>10</v>
      </c>
      <c r="DE32" s="684"/>
      <c r="DF32" s="684"/>
      <c r="DG32" s="684"/>
      <c r="DH32" s="684"/>
      <c r="DI32" s="684"/>
      <c r="DJ32" s="684"/>
      <c r="DK32" s="685"/>
      <c r="DL32" s="692">
        <v>10</v>
      </c>
      <c r="DM32" s="684"/>
      <c r="DN32" s="684"/>
      <c r="DO32" s="684"/>
      <c r="DP32" s="684"/>
      <c r="DQ32" s="684"/>
      <c r="DR32" s="684"/>
      <c r="DS32" s="684"/>
      <c r="DT32" s="684"/>
      <c r="DU32" s="684"/>
      <c r="DV32" s="685"/>
      <c r="DW32" s="688">
        <v>0</v>
      </c>
      <c r="DX32" s="719"/>
      <c r="DY32" s="719"/>
      <c r="DZ32" s="719"/>
      <c r="EA32" s="719"/>
      <c r="EB32" s="719"/>
      <c r="EC32" s="720"/>
    </row>
    <row r="33" spans="2:133" ht="11.25" customHeight="1" x14ac:dyDescent="0.15">
      <c r="B33" s="680" t="s">
        <v>313</v>
      </c>
      <c r="C33" s="681"/>
      <c r="D33" s="681"/>
      <c r="E33" s="681"/>
      <c r="F33" s="681"/>
      <c r="G33" s="681"/>
      <c r="H33" s="681"/>
      <c r="I33" s="681"/>
      <c r="J33" s="681"/>
      <c r="K33" s="681"/>
      <c r="L33" s="681"/>
      <c r="M33" s="681"/>
      <c r="N33" s="681"/>
      <c r="O33" s="681"/>
      <c r="P33" s="681"/>
      <c r="Q33" s="682"/>
      <c r="R33" s="683">
        <v>5431802</v>
      </c>
      <c r="S33" s="684"/>
      <c r="T33" s="684"/>
      <c r="U33" s="684"/>
      <c r="V33" s="684"/>
      <c r="W33" s="684"/>
      <c r="X33" s="684"/>
      <c r="Y33" s="685"/>
      <c r="Z33" s="686">
        <v>13.7</v>
      </c>
      <c r="AA33" s="686"/>
      <c r="AB33" s="686"/>
      <c r="AC33" s="686"/>
      <c r="AD33" s="687" t="s">
        <v>126</v>
      </c>
      <c r="AE33" s="687"/>
      <c r="AF33" s="687"/>
      <c r="AG33" s="687"/>
      <c r="AH33" s="687"/>
      <c r="AI33" s="687"/>
      <c r="AJ33" s="687"/>
      <c r="AK33" s="687"/>
      <c r="AL33" s="688" t="s">
        <v>136</v>
      </c>
      <c r="AM33" s="689"/>
      <c r="AN33" s="689"/>
      <c r="AO33" s="690"/>
      <c r="AP33" s="744"/>
      <c r="AQ33" s="745"/>
      <c r="AR33" s="745"/>
      <c r="AS33" s="745"/>
      <c r="AT33" s="748"/>
      <c r="AU33" s="230"/>
      <c r="AV33" s="230"/>
      <c r="AW33" s="230"/>
      <c r="AX33" s="724" t="s">
        <v>314</v>
      </c>
      <c r="AY33" s="725"/>
      <c r="AZ33" s="725"/>
      <c r="BA33" s="725"/>
      <c r="BB33" s="725"/>
      <c r="BC33" s="725"/>
      <c r="BD33" s="725"/>
      <c r="BE33" s="725"/>
      <c r="BF33" s="726"/>
      <c r="BG33" s="753">
        <v>99.8</v>
      </c>
      <c r="BH33" s="754"/>
      <c r="BI33" s="754"/>
      <c r="BJ33" s="754"/>
      <c r="BK33" s="754"/>
      <c r="BL33" s="754"/>
      <c r="BM33" s="755">
        <v>99.8</v>
      </c>
      <c r="BN33" s="754"/>
      <c r="BO33" s="754"/>
      <c r="BP33" s="754"/>
      <c r="BQ33" s="756"/>
      <c r="BR33" s="753">
        <v>99.8</v>
      </c>
      <c r="BS33" s="754"/>
      <c r="BT33" s="754"/>
      <c r="BU33" s="754"/>
      <c r="BV33" s="754"/>
      <c r="BW33" s="754"/>
      <c r="BX33" s="755">
        <v>99.8</v>
      </c>
      <c r="BY33" s="754"/>
      <c r="BZ33" s="754"/>
      <c r="CA33" s="754"/>
      <c r="CB33" s="756"/>
      <c r="CD33" s="698" t="s">
        <v>315</v>
      </c>
      <c r="CE33" s="699"/>
      <c r="CF33" s="699"/>
      <c r="CG33" s="699"/>
      <c r="CH33" s="699"/>
      <c r="CI33" s="699"/>
      <c r="CJ33" s="699"/>
      <c r="CK33" s="699"/>
      <c r="CL33" s="699"/>
      <c r="CM33" s="699"/>
      <c r="CN33" s="699"/>
      <c r="CO33" s="699"/>
      <c r="CP33" s="699"/>
      <c r="CQ33" s="700"/>
      <c r="CR33" s="683">
        <v>19400063</v>
      </c>
      <c r="CS33" s="717"/>
      <c r="CT33" s="717"/>
      <c r="CU33" s="717"/>
      <c r="CV33" s="717"/>
      <c r="CW33" s="717"/>
      <c r="CX33" s="717"/>
      <c r="CY33" s="718"/>
      <c r="CZ33" s="688">
        <v>49.7</v>
      </c>
      <c r="DA33" s="719"/>
      <c r="DB33" s="719"/>
      <c r="DC33" s="722"/>
      <c r="DD33" s="692">
        <v>9073737</v>
      </c>
      <c r="DE33" s="717"/>
      <c r="DF33" s="717"/>
      <c r="DG33" s="717"/>
      <c r="DH33" s="717"/>
      <c r="DI33" s="717"/>
      <c r="DJ33" s="717"/>
      <c r="DK33" s="718"/>
      <c r="DL33" s="692">
        <v>7111538</v>
      </c>
      <c r="DM33" s="717"/>
      <c r="DN33" s="717"/>
      <c r="DO33" s="717"/>
      <c r="DP33" s="717"/>
      <c r="DQ33" s="717"/>
      <c r="DR33" s="717"/>
      <c r="DS33" s="717"/>
      <c r="DT33" s="717"/>
      <c r="DU33" s="717"/>
      <c r="DV33" s="718"/>
      <c r="DW33" s="688">
        <v>43</v>
      </c>
      <c r="DX33" s="719"/>
      <c r="DY33" s="719"/>
      <c r="DZ33" s="719"/>
      <c r="EA33" s="719"/>
      <c r="EB33" s="719"/>
      <c r="EC33" s="720"/>
    </row>
    <row r="34" spans="2:133" ht="11.25" customHeight="1" x14ac:dyDescent="0.15">
      <c r="B34" s="680" t="s">
        <v>316</v>
      </c>
      <c r="C34" s="681"/>
      <c r="D34" s="681"/>
      <c r="E34" s="681"/>
      <c r="F34" s="681"/>
      <c r="G34" s="681"/>
      <c r="H34" s="681"/>
      <c r="I34" s="681"/>
      <c r="J34" s="681"/>
      <c r="K34" s="681"/>
      <c r="L34" s="681"/>
      <c r="M34" s="681"/>
      <c r="N34" s="681"/>
      <c r="O34" s="681"/>
      <c r="P34" s="681"/>
      <c r="Q34" s="682"/>
      <c r="R34" s="683">
        <v>165806</v>
      </c>
      <c r="S34" s="684"/>
      <c r="T34" s="684"/>
      <c r="U34" s="684"/>
      <c r="V34" s="684"/>
      <c r="W34" s="684"/>
      <c r="X34" s="684"/>
      <c r="Y34" s="685"/>
      <c r="Z34" s="686">
        <v>0.4</v>
      </c>
      <c r="AA34" s="686"/>
      <c r="AB34" s="686"/>
      <c r="AC34" s="686"/>
      <c r="AD34" s="687">
        <v>130335</v>
      </c>
      <c r="AE34" s="687"/>
      <c r="AF34" s="687"/>
      <c r="AG34" s="687"/>
      <c r="AH34" s="687"/>
      <c r="AI34" s="687"/>
      <c r="AJ34" s="687"/>
      <c r="AK34" s="687"/>
      <c r="AL34" s="688">
        <v>0.8</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317</v>
      </c>
      <c r="CE34" s="699"/>
      <c r="CF34" s="699"/>
      <c r="CG34" s="699"/>
      <c r="CH34" s="699"/>
      <c r="CI34" s="699"/>
      <c r="CJ34" s="699"/>
      <c r="CK34" s="699"/>
      <c r="CL34" s="699"/>
      <c r="CM34" s="699"/>
      <c r="CN34" s="699"/>
      <c r="CO34" s="699"/>
      <c r="CP34" s="699"/>
      <c r="CQ34" s="700"/>
      <c r="CR34" s="683">
        <v>4171976</v>
      </c>
      <c r="CS34" s="684"/>
      <c r="CT34" s="684"/>
      <c r="CU34" s="684"/>
      <c r="CV34" s="684"/>
      <c r="CW34" s="684"/>
      <c r="CX34" s="684"/>
      <c r="CY34" s="685"/>
      <c r="CZ34" s="688">
        <v>10.7</v>
      </c>
      <c r="DA34" s="719"/>
      <c r="DB34" s="719"/>
      <c r="DC34" s="722"/>
      <c r="DD34" s="692">
        <v>3020029</v>
      </c>
      <c r="DE34" s="684"/>
      <c r="DF34" s="684"/>
      <c r="DG34" s="684"/>
      <c r="DH34" s="684"/>
      <c r="DI34" s="684"/>
      <c r="DJ34" s="684"/>
      <c r="DK34" s="685"/>
      <c r="DL34" s="692">
        <v>2734973</v>
      </c>
      <c r="DM34" s="684"/>
      <c r="DN34" s="684"/>
      <c r="DO34" s="684"/>
      <c r="DP34" s="684"/>
      <c r="DQ34" s="684"/>
      <c r="DR34" s="684"/>
      <c r="DS34" s="684"/>
      <c r="DT34" s="684"/>
      <c r="DU34" s="684"/>
      <c r="DV34" s="685"/>
      <c r="DW34" s="688">
        <v>16.600000000000001</v>
      </c>
      <c r="DX34" s="719"/>
      <c r="DY34" s="719"/>
      <c r="DZ34" s="719"/>
      <c r="EA34" s="719"/>
      <c r="EB34" s="719"/>
      <c r="EC34" s="720"/>
    </row>
    <row r="35" spans="2:133" ht="11.25" customHeight="1" x14ac:dyDescent="0.15">
      <c r="B35" s="680" t="s">
        <v>318</v>
      </c>
      <c r="C35" s="681"/>
      <c r="D35" s="681"/>
      <c r="E35" s="681"/>
      <c r="F35" s="681"/>
      <c r="G35" s="681"/>
      <c r="H35" s="681"/>
      <c r="I35" s="681"/>
      <c r="J35" s="681"/>
      <c r="K35" s="681"/>
      <c r="L35" s="681"/>
      <c r="M35" s="681"/>
      <c r="N35" s="681"/>
      <c r="O35" s="681"/>
      <c r="P35" s="681"/>
      <c r="Q35" s="682"/>
      <c r="R35" s="683">
        <v>94761</v>
      </c>
      <c r="S35" s="684"/>
      <c r="T35" s="684"/>
      <c r="U35" s="684"/>
      <c r="V35" s="684"/>
      <c r="W35" s="684"/>
      <c r="X35" s="684"/>
      <c r="Y35" s="685"/>
      <c r="Z35" s="686">
        <v>0.2</v>
      </c>
      <c r="AA35" s="686"/>
      <c r="AB35" s="686"/>
      <c r="AC35" s="686"/>
      <c r="AD35" s="687" t="s">
        <v>235</v>
      </c>
      <c r="AE35" s="687"/>
      <c r="AF35" s="687"/>
      <c r="AG35" s="687"/>
      <c r="AH35" s="687"/>
      <c r="AI35" s="687"/>
      <c r="AJ35" s="687"/>
      <c r="AK35" s="687"/>
      <c r="AL35" s="688" t="s">
        <v>126</v>
      </c>
      <c r="AM35" s="689"/>
      <c r="AN35" s="689"/>
      <c r="AO35" s="690"/>
      <c r="AP35" s="233"/>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127374</v>
      </c>
      <c r="CS35" s="717"/>
      <c r="CT35" s="717"/>
      <c r="CU35" s="717"/>
      <c r="CV35" s="717"/>
      <c r="CW35" s="717"/>
      <c r="CX35" s="717"/>
      <c r="CY35" s="718"/>
      <c r="CZ35" s="688">
        <v>0.3</v>
      </c>
      <c r="DA35" s="719"/>
      <c r="DB35" s="719"/>
      <c r="DC35" s="722"/>
      <c r="DD35" s="692">
        <v>96664</v>
      </c>
      <c r="DE35" s="717"/>
      <c r="DF35" s="717"/>
      <c r="DG35" s="717"/>
      <c r="DH35" s="717"/>
      <c r="DI35" s="717"/>
      <c r="DJ35" s="717"/>
      <c r="DK35" s="718"/>
      <c r="DL35" s="692">
        <v>96664</v>
      </c>
      <c r="DM35" s="717"/>
      <c r="DN35" s="717"/>
      <c r="DO35" s="717"/>
      <c r="DP35" s="717"/>
      <c r="DQ35" s="717"/>
      <c r="DR35" s="717"/>
      <c r="DS35" s="717"/>
      <c r="DT35" s="717"/>
      <c r="DU35" s="717"/>
      <c r="DV35" s="718"/>
      <c r="DW35" s="688">
        <v>0.6</v>
      </c>
      <c r="DX35" s="719"/>
      <c r="DY35" s="719"/>
      <c r="DZ35" s="719"/>
      <c r="EA35" s="719"/>
      <c r="EB35" s="719"/>
      <c r="EC35" s="720"/>
    </row>
    <row r="36" spans="2:133" ht="11.25" customHeight="1" x14ac:dyDescent="0.15">
      <c r="B36" s="680" t="s">
        <v>322</v>
      </c>
      <c r="C36" s="681"/>
      <c r="D36" s="681"/>
      <c r="E36" s="681"/>
      <c r="F36" s="681"/>
      <c r="G36" s="681"/>
      <c r="H36" s="681"/>
      <c r="I36" s="681"/>
      <c r="J36" s="681"/>
      <c r="K36" s="681"/>
      <c r="L36" s="681"/>
      <c r="M36" s="681"/>
      <c r="N36" s="681"/>
      <c r="O36" s="681"/>
      <c r="P36" s="681"/>
      <c r="Q36" s="682"/>
      <c r="R36" s="683">
        <v>299664</v>
      </c>
      <c r="S36" s="684"/>
      <c r="T36" s="684"/>
      <c r="U36" s="684"/>
      <c r="V36" s="684"/>
      <c r="W36" s="684"/>
      <c r="X36" s="684"/>
      <c r="Y36" s="685"/>
      <c r="Z36" s="686">
        <v>0.8</v>
      </c>
      <c r="AA36" s="686"/>
      <c r="AB36" s="686"/>
      <c r="AC36" s="686"/>
      <c r="AD36" s="687" t="s">
        <v>235</v>
      </c>
      <c r="AE36" s="687"/>
      <c r="AF36" s="687"/>
      <c r="AG36" s="687"/>
      <c r="AH36" s="687"/>
      <c r="AI36" s="687"/>
      <c r="AJ36" s="687"/>
      <c r="AK36" s="687"/>
      <c r="AL36" s="688" t="s">
        <v>126</v>
      </c>
      <c r="AM36" s="689"/>
      <c r="AN36" s="689"/>
      <c r="AO36" s="690"/>
      <c r="AP36" s="233"/>
      <c r="AQ36" s="757" t="s">
        <v>323</v>
      </c>
      <c r="AR36" s="758"/>
      <c r="AS36" s="758"/>
      <c r="AT36" s="758"/>
      <c r="AU36" s="758"/>
      <c r="AV36" s="758"/>
      <c r="AW36" s="758"/>
      <c r="AX36" s="758"/>
      <c r="AY36" s="759"/>
      <c r="AZ36" s="672">
        <v>3815379</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52110</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11539937</v>
      </c>
      <c r="CS36" s="684"/>
      <c r="CT36" s="684"/>
      <c r="CU36" s="684"/>
      <c r="CV36" s="684"/>
      <c r="CW36" s="684"/>
      <c r="CX36" s="684"/>
      <c r="CY36" s="685"/>
      <c r="CZ36" s="688">
        <v>29.6</v>
      </c>
      <c r="DA36" s="719"/>
      <c r="DB36" s="719"/>
      <c r="DC36" s="722"/>
      <c r="DD36" s="692">
        <v>3011409</v>
      </c>
      <c r="DE36" s="684"/>
      <c r="DF36" s="684"/>
      <c r="DG36" s="684"/>
      <c r="DH36" s="684"/>
      <c r="DI36" s="684"/>
      <c r="DJ36" s="684"/>
      <c r="DK36" s="685"/>
      <c r="DL36" s="692">
        <v>2489445</v>
      </c>
      <c r="DM36" s="684"/>
      <c r="DN36" s="684"/>
      <c r="DO36" s="684"/>
      <c r="DP36" s="684"/>
      <c r="DQ36" s="684"/>
      <c r="DR36" s="684"/>
      <c r="DS36" s="684"/>
      <c r="DT36" s="684"/>
      <c r="DU36" s="684"/>
      <c r="DV36" s="685"/>
      <c r="DW36" s="688">
        <v>15.1</v>
      </c>
      <c r="DX36" s="719"/>
      <c r="DY36" s="719"/>
      <c r="DZ36" s="719"/>
      <c r="EA36" s="719"/>
      <c r="EB36" s="719"/>
      <c r="EC36" s="720"/>
    </row>
    <row r="37" spans="2:133" ht="11.25" customHeight="1" x14ac:dyDescent="0.15">
      <c r="B37" s="680" t="s">
        <v>326</v>
      </c>
      <c r="C37" s="681"/>
      <c r="D37" s="681"/>
      <c r="E37" s="681"/>
      <c r="F37" s="681"/>
      <c r="G37" s="681"/>
      <c r="H37" s="681"/>
      <c r="I37" s="681"/>
      <c r="J37" s="681"/>
      <c r="K37" s="681"/>
      <c r="L37" s="681"/>
      <c r="M37" s="681"/>
      <c r="N37" s="681"/>
      <c r="O37" s="681"/>
      <c r="P37" s="681"/>
      <c r="Q37" s="682"/>
      <c r="R37" s="683">
        <v>366776</v>
      </c>
      <c r="S37" s="684"/>
      <c r="T37" s="684"/>
      <c r="U37" s="684"/>
      <c r="V37" s="684"/>
      <c r="W37" s="684"/>
      <c r="X37" s="684"/>
      <c r="Y37" s="685"/>
      <c r="Z37" s="686">
        <v>0.9</v>
      </c>
      <c r="AA37" s="686"/>
      <c r="AB37" s="686"/>
      <c r="AC37" s="686"/>
      <c r="AD37" s="687" t="s">
        <v>126</v>
      </c>
      <c r="AE37" s="687"/>
      <c r="AF37" s="687"/>
      <c r="AG37" s="687"/>
      <c r="AH37" s="687"/>
      <c r="AI37" s="687"/>
      <c r="AJ37" s="687"/>
      <c r="AK37" s="687"/>
      <c r="AL37" s="688" t="s">
        <v>126</v>
      </c>
      <c r="AM37" s="689"/>
      <c r="AN37" s="689"/>
      <c r="AO37" s="690"/>
      <c r="AQ37" s="761" t="s">
        <v>327</v>
      </c>
      <c r="AR37" s="762"/>
      <c r="AS37" s="762"/>
      <c r="AT37" s="762"/>
      <c r="AU37" s="762"/>
      <c r="AV37" s="762"/>
      <c r="AW37" s="762"/>
      <c r="AX37" s="762"/>
      <c r="AY37" s="763"/>
      <c r="AZ37" s="683">
        <v>1025469</v>
      </c>
      <c r="BA37" s="684"/>
      <c r="BB37" s="684"/>
      <c r="BC37" s="684"/>
      <c r="BD37" s="717"/>
      <c r="BE37" s="717"/>
      <c r="BF37" s="738"/>
      <c r="BG37" s="698" t="s">
        <v>328</v>
      </c>
      <c r="BH37" s="699"/>
      <c r="BI37" s="699"/>
      <c r="BJ37" s="699"/>
      <c r="BK37" s="699"/>
      <c r="BL37" s="699"/>
      <c r="BM37" s="699"/>
      <c r="BN37" s="699"/>
      <c r="BO37" s="699"/>
      <c r="BP37" s="699"/>
      <c r="BQ37" s="699"/>
      <c r="BR37" s="699"/>
      <c r="BS37" s="699"/>
      <c r="BT37" s="699"/>
      <c r="BU37" s="700"/>
      <c r="BV37" s="683">
        <v>-547425</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504746</v>
      </c>
      <c r="CS37" s="717"/>
      <c r="CT37" s="717"/>
      <c r="CU37" s="717"/>
      <c r="CV37" s="717"/>
      <c r="CW37" s="717"/>
      <c r="CX37" s="717"/>
      <c r="CY37" s="718"/>
      <c r="CZ37" s="688">
        <v>1.3</v>
      </c>
      <c r="DA37" s="719"/>
      <c r="DB37" s="719"/>
      <c r="DC37" s="722"/>
      <c r="DD37" s="692">
        <v>434746</v>
      </c>
      <c r="DE37" s="717"/>
      <c r="DF37" s="717"/>
      <c r="DG37" s="717"/>
      <c r="DH37" s="717"/>
      <c r="DI37" s="717"/>
      <c r="DJ37" s="717"/>
      <c r="DK37" s="718"/>
      <c r="DL37" s="692">
        <v>372709</v>
      </c>
      <c r="DM37" s="717"/>
      <c r="DN37" s="717"/>
      <c r="DO37" s="717"/>
      <c r="DP37" s="717"/>
      <c r="DQ37" s="717"/>
      <c r="DR37" s="717"/>
      <c r="DS37" s="717"/>
      <c r="DT37" s="717"/>
      <c r="DU37" s="717"/>
      <c r="DV37" s="718"/>
      <c r="DW37" s="688">
        <v>2.2999999999999998</v>
      </c>
      <c r="DX37" s="719"/>
      <c r="DY37" s="719"/>
      <c r="DZ37" s="719"/>
      <c r="EA37" s="719"/>
      <c r="EB37" s="719"/>
      <c r="EC37" s="720"/>
    </row>
    <row r="38" spans="2:133" ht="11.25" customHeight="1" x14ac:dyDescent="0.15">
      <c r="B38" s="680" t="s">
        <v>330</v>
      </c>
      <c r="C38" s="681"/>
      <c r="D38" s="681"/>
      <c r="E38" s="681"/>
      <c r="F38" s="681"/>
      <c r="G38" s="681"/>
      <c r="H38" s="681"/>
      <c r="I38" s="681"/>
      <c r="J38" s="681"/>
      <c r="K38" s="681"/>
      <c r="L38" s="681"/>
      <c r="M38" s="681"/>
      <c r="N38" s="681"/>
      <c r="O38" s="681"/>
      <c r="P38" s="681"/>
      <c r="Q38" s="682"/>
      <c r="R38" s="683">
        <v>270326</v>
      </c>
      <c r="S38" s="684"/>
      <c r="T38" s="684"/>
      <c r="U38" s="684"/>
      <c r="V38" s="684"/>
      <c r="W38" s="684"/>
      <c r="X38" s="684"/>
      <c r="Y38" s="685"/>
      <c r="Z38" s="686">
        <v>0.7</v>
      </c>
      <c r="AA38" s="686"/>
      <c r="AB38" s="686"/>
      <c r="AC38" s="686"/>
      <c r="AD38" s="687">
        <v>4449</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13287</v>
      </c>
      <c r="BA38" s="684"/>
      <c r="BB38" s="684"/>
      <c r="BC38" s="684"/>
      <c r="BD38" s="717"/>
      <c r="BE38" s="717"/>
      <c r="BF38" s="738"/>
      <c r="BG38" s="698" t="s">
        <v>332</v>
      </c>
      <c r="BH38" s="699"/>
      <c r="BI38" s="699"/>
      <c r="BJ38" s="699"/>
      <c r="BK38" s="699"/>
      <c r="BL38" s="699"/>
      <c r="BM38" s="699"/>
      <c r="BN38" s="699"/>
      <c r="BO38" s="699"/>
      <c r="BP38" s="699"/>
      <c r="BQ38" s="699"/>
      <c r="BR38" s="699"/>
      <c r="BS38" s="699"/>
      <c r="BT38" s="699"/>
      <c r="BU38" s="700"/>
      <c r="BV38" s="683">
        <v>11020</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2776623</v>
      </c>
      <c r="CS38" s="684"/>
      <c r="CT38" s="684"/>
      <c r="CU38" s="684"/>
      <c r="CV38" s="684"/>
      <c r="CW38" s="684"/>
      <c r="CX38" s="684"/>
      <c r="CY38" s="685"/>
      <c r="CZ38" s="688">
        <v>7.1</v>
      </c>
      <c r="DA38" s="719"/>
      <c r="DB38" s="719"/>
      <c r="DC38" s="722"/>
      <c r="DD38" s="692">
        <v>2447888</v>
      </c>
      <c r="DE38" s="684"/>
      <c r="DF38" s="684"/>
      <c r="DG38" s="684"/>
      <c r="DH38" s="684"/>
      <c r="DI38" s="684"/>
      <c r="DJ38" s="684"/>
      <c r="DK38" s="685"/>
      <c r="DL38" s="692">
        <v>1790456</v>
      </c>
      <c r="DM38" s="684"/>
      <c r="DN38" s="684"/>
      <c r="DO38" s="684"/>
      <c r="DP38" s="684"/>
      <c r="DQ38" s="684"/>
      <c r="DR38" s="684"/>
      <c r="DS38" s="684"/>
      <c r="DT38" s="684"/>
      <c r="DU38" s="684"/>
      <c r="DV38" s="685"/>
      <c r="DW38" s="688">
        <v>10.8</v>
      </c>
      <c r="DX38" s="719"/>
      <c r="DY38" s="719"/>
      <c r="DZ38" s="719"/>
      <c r="EA38" s="719"/>
      <c r="EB38" s="719"/>
      <c r="EC38" s="720"/>
    </row>
    <row r="39" spans="2:133" ht="11.25" customHeight="1" x14ac:dyDescent="0.15">
      <c r="B39" s="680" t="s">
        <v>334</v>
      </c>
      <c r="C39" s="681"/>
      <c r="D39" s="681"/>
      <c r="E39" s="681"/>
      <c r="F39" s="681"/>
      <c r="G39" s="681"/>
      <c r="H39" s="681"/>
      <c r="I39" s="681"/>
      <c r="J39" s="681"/>
      <c r="K39" s="681"/>
      <c r="L39" s="681"/>
      <c r="M39" s="681"/>
      <c r="N39" s="681"/>
      <c r="O39" s="681"/>
      <c r="P39" s="681"/>
      <c r="Q39" s="682"/>
      <c r="R39" s="683">
        <v>907500</v>
      </c>
      <c r="S39" s="684"/>
      <c r="T39" s="684"/>
      <c r="U39" s="684"/>
      <c r="V39" s="684"/>
      <c r="W39" s="684"/>
      <c r="X39" s="684"/>
      <c r="Y39" s="685"/>
      <c r="Z39" s="686">
        <v>2.2999999999999998</v>
      </c>
      <c r="AA39" s="686"/>
      <c r="AB39" s="686"/>
      <c r="AC39" s="686"/>
      <c r="AD39" s="687" t="s">
        <v>126</v>
      </c>
      <c r="AE39" s="687"/>
      <c r="AF39" s="687"/>
      <c r="AG39" s="687"/>
      <c r="AH39" s="687"/>
      <c r="AI39" s="687"/>
      <c r="AJ39" s="687"/>
      <c r="AK39" s="687"/>
      <c r="AL39" s="688" t="s">
        <v>136</v>
      </c>
      <c r="AM39" s="689"/>
      <c r="AN39" s="689"/>
      <c r="AO39" s="690"/>
      <c r="AQ39" s="761" t="s">
        <v>335</v>
      </c>
      <c r="AR39" s="762"/>
      <c r="AS39" s="762"/>
      <c r="AT39" s="762"/>
      <c r="AU39" s="762"/>
      <c r="AV39" s="762"/>
      <c r="AW39" s="762"/>
      <c r="AX39" s="762"/>
      <c r="AY39" s="763"/>
      <c r="AZ39" s="683" t="s">
        <v>136</v>
      </c>
      <c r="BA39" s="684"/>
      <c r="BB39" s="684"/>
      <c r="BC39" s="684"/>
      <c r="BD39" s="717"/>
      <c r="BE39" s="717"/>
      <c r="BF39" s="738"/>
      <c r="BG39" s="698" t="s">
        <v>336</v>
      </c>
      <c r="BH39" s="699"/>
      <c r="BI39" s="699"/>
      <c r="BJ39" s="699"/>
      <c r="BK39" s="699"/>
      <c r="BL39" s="699"/>
      <c r="BM39" s="699"/>
      <c r="BN39" s="699"/>
      <c r="BO39" s="699"/>
      <c r="BP39" s="699"/>
      <c r="BQ39" s="699"/>
      <c r="BR39" s="699"/>
      <c r="BS39" s="699"/>
      <c r="BT39" s="699"/>
      <c r="BU39" s="700"/>
      <c r="BV39" s="683">
        <v>16164</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735597</v>
      </c>
      <c r="CS39" s="717"/>
      <c r="CT39" s="717"/>
      <c r="CU39" s="717"/>
      <c r="CV39" s="717"/>
      <c r="CW39" s="717"/>
      <c r="CX39" s="717"/>
      <c r="CY39" s="718"/>
      <c r="CZ39" s="688">
        <v>1.9</v>
      </c>
      <c r="DA39" s="719"/>
      <c r="DB39" s="719"/>
      <c r="DC39" s="722"/>
      <c r="DD39" s="692">
        <v>474191</v>
      </c>
      <c r="DE39" s="717"/>
      <c r="DF39" s="717"/>
      <c r="DG39" s="717"/>
      <c r="DH39" s="717"/>
      <c r="DI39" s="717"/>
      <c r="DJ39" s="717"/>
      <c r="DK39" s="718"/>
      <c r="DL39" s="692" t="s">
        <v>235</v>
      </c>
      <c r="DM39" s="717"/>
      <c r="DN39" s="717"/>
      <c r="DO39" s="717"/>
      <c r="DP39" s="717"/>
      <c r="DQ39" s="717"/>
      <c r="DR39" s="717"/>
      <c r="DS39" s="717"/>
      <c r="DT39" s="717"/>
      <c r="DU39" s="717"/>
      <c r="DV39" s="718"/>
      <c r="DW39" s="688" t="s">
        <v>136</v>
      </c>
      <c r="DX39" s="719"/>
      <c r="DY39" s="719"/>
      <c r="DZ39" s="719"/>
      <c r="EA39" s="719"/>
      <c r="EB39" s="719"/>
      <c r="EC39" s="720"/>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136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136</v>
      </c>
      <c r="AM40" s="689"/>
      <c r="AN40" s="689"/>
      <c r="AO40" s="690"/>
      <c r="AQ40" s="761" t="s">
        <v>339</v>
      </c>
      <c r="AR40" s="762"/>
      <c r="AS40" s="762"/>
      <c r="AT40" s="762"/>
      <c r="AU40" s="762"/>
      <c r="AV40" s="762"/>
      <c r="AW40" s="762"/>
      <c r="AX40" s="762"/>
      <c r="AY40" s="763"/>
      <c r="AZ40" s="683" t="s">
        <v>126</v>
      </c>
      <c r="BA40" s="684"/>
      <c r="BB40" s="684"/>
      <c r="BC40" s="684"/>
      <c r="BD40" s="717"/>
      <c r="BE40" s="717"/>
      <c r="BF40" s="738"/>
      <c r="BG40" s="764" t="s">
        <v>340</v>
      </c>
      <c r="BH40" s="765"/>
      <c r="BI40" s="765"/>
      <c r="BJ40" s="765"/>
      <c r="BK40" s="765"/>
      <c r="BL40" s="234"/>
      <c r="BM40" s="699" t="s">
        <v>341</v>
      </c>
      <c r="BN40" s="699"/>
      <c r="BO40" s="699"/>
      <c r="BP40" s="699"/>
      <c r="BQ40" s="699"/>
      <c r="BR40" s="699"/>
      <c r="BS40" s="699"/>
      <c r="BT40" s="699"/>
      <c r="BU40" s="700"/>
      <c r="BV40" s="683">
        <v>89</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48556</v>
      </c>
      <c r="CS40" s="684"/>
      <c r="CT40" s="684"/>
      <c r="CU40" s="684"/>
      <c r="CV40" s="684"/>
      <c r="CW40" s="684"/>
      <c r="CX40" s="684"/>
      <c r="CY40" s="685"/>
      <c r="CZ40" s="688">
        <v>0.1</v>
      </c>
      <c r="DA40" s="719"/>
      <c r="DB40" s="719"/>
      <c r="DC40" s="722"/>
      <c r="DD40" s="692">
        <v>23556</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9"/>
      <c r="DY40" s="719"/>
      <c r="DZ40" s="719"/>
      <c r="EA40" s="719"/>
      <c r="EB40" s="719"/>
      <c r="EC40" s="720"/>
    </row>
    <row r="41" spans="2:133" ht="11.25" customHeight="1" x14ac:dyDescent="0.15">
      <c r="B41" s="680" t="s">
        <v>343</v>
      </c>
      <c r="C41" s="681"/>
      <c r="D41" s="681"/>
      <c r="E41" s="681"/>
      <c r="F41" s="681"/>
      <c r="G41" s="681"/>
      <c r="H41" s="681"/>
      <c r="I41" s="681"/>
      <c r="J41" s="681"/>
      <c r="K41" s="681"/>
      <c r="L41" s="681"/>
      <c r="M41" s="681"/>
      <c r="N41" s="681"/>
      <c r="O41" s="681"/>
      <c r="P41" s="681"/>
      <c r="Q41" s="682"/>
      <c r="R41" s="683" t="s">
        <v>136</v>
      </c>
      <c r="S41" s="684"/>
      <c r="T41" s="684"/>
      <c r="U41" s="684"/>
      <c r="V41" s="684"/>
      <c r="W41" s="684"/>
      <c r="X41" s="684"/>
      <c r="Y41" s="685"/>
      <c r="Z41" s="686" t="s">
        <v>126</v>
      </c>
      <c r="AA41" s="686"/>
      <c r="AB41" s="686"/>
      <c r="AC41" s="686"/>
      <c r="AD41" s="687" t="s">
        <v>235</v>
      </c>
      <c r="AE41" s="687"/>
      <c r="AF41" s="687"/>
      <c r="AG41" s="687"/>
      <c r="AH41" s="687"/>
      <c r="AI41" s="687"/>
      <c r="AJ41" s="687"/>
      <c r="AK41" s="687"/>
      <c r="AL41" s="688" t="s">
        <v>235</v>
      </c>
      <c r="AM41" s="689"/>
      <c r="AN41" s="689"/>
      <c r="AO41" s="690"/>
      <c r="AQ41" s="761" t="s">
        <v>344</v>
      </c>
      <c r="AR41" s="762"/>
      <c r="AS41" s="762"/>
      <c r="AT41" s="762"/>
      <c r="AU41" s="762"/>
      <c r="AV41" s="762"/>
      <c r="AW41" s="762"/>
      <c r="AX41" s="762"/>
      <c r="AY41" s="763"/>
      <c r="AZ41" s="683">
        <v>966033</v>
      </c>
      <c r="BA41" s="684"/>
      <c r="BB41" s="684"/>
      <c r="BC41" s="684"/>
      <c r="BD41" s="717"/>
      <c r="BE41" s="717"/>
      <c r="BF41" s="738"/>
      <c r="BG41" s="764"/>
      <c r="BH41" s="765"/>
      <c r="BI41" s="765"/>
      <c r="BJ41" s="765"/>
      <c r="BK41" s="765"/>
      <c r="BL41" s="234"/>
      <c r="BM41" s="699" t="s">
        <v>345</v>
      </c>
      <c r="BN41" s="699"/>
      <c r="BO41" s="699"/>
      <c r="BP41" s="699"/>
      <c r="BQ41" s="699"/>
      <c r="BR41" s="699"/>
      <c r="BS41" s="699"/>
      <c r="BT41" s="699"/>
      <c r="BU41" s="700"/>
      <c r="BV41" s="683">
        <v>2</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136</v>
      </c>
      <c r="CS41" s="717"/>
      <c r="CT41" s="717"/>
      <c r="CU41" s="717"/>
      <c r="CV41" s="717"/>
      <c r="CW41" s="717"/>
      <c r="CX41" s="717"/>
      <c r="CY41" s="718"/>
      <c r="CZ41" s="688" t="s">
        <v>136</v>
      </c>
      <c r="DA41" s="719"/>
      <c r="DB41" s="719"/>
      <c r="DC41" s="722"/>
      <c r="DD41" s="692" t="s">
        <v>126</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0" t="s">
        <v>347</v>
      </c>
      <c r="C42" s="681"/>
      <c r="D42" s="681"/>
      <c r="E42" s="681"/>
      <c r="F42" s="681"/>
      <c r="G42" s="681"/>
      <c r="H42" s="681"/>
      <c r="I42" s="681"/>
      <c r="J42" s="681"/>
      <c r="K42" s="681"/>
      <c r="L42" s="681"/>
      <c r="M42" s="681"/>
      <c r="N42" s="681"/>
      <c r="O42" s="681"/>
      <c r="P42" s="681"/>
      <c r="Q42" s="682"/>
      <c r="R42" s="683" t="s">
        <v>126</v>
      </c>
      <c r="S42" s="684"/>
      <c r="T42" s="684"/>
      <c r="U42" s="684"/>
      <c r="V42" s="684"/>
      <c r="W42" s="684"/>
      <c r="X42" s="684"/>
      <c r="Y42" s="685"/>
      <c r="Z42" s="686" t="s">
        <v>235</v>
      </c>
      <c r="AA42" s="686"/>
      <c r="AB42" s="686"/>
      <c r="AC42" s="686"/>
      <c r="AD42" s="687" t="s">
        <v>126</v>
      </c>
      <c r="AE42" s="687"/>
      <c r="AF42" s="687"/>
      <c r="AG42" s="687"/>
      <c r="AH42" s="687"/>
      <c r="AI42" s="687"/>
      <c r="AJ42" s="687"/>
      <c r="AK42" s="687"/>
      <c r="AL42" s="688" t="s">
        <v>136</v>
      </c>
      <c r="AM42" s="689"/>
      <c r="AN42" s="689"/>
      <c r="AO42" s="690"/>
      <c r="AQ42" s="782" t="s">
        <v>348</v>
      </c>
      <c r="AR42" s="783"/>
      <c r="AS42" s="783"/>
      <c r="AT42" s="783"/>
      <c r="AU42" s="783"/>
      <c r="AV42" s="783"/>
      <c r="AW42" s="783"/>
      <c r="AX42" s="783"/>
      <c r="AY42" s="784"/>
      <c r="AZ42" s="774">
        <v>1810590</v>
      </c>
      <c r="BA42" s="775"/>
      <c r="BB42" s="775"/>
      <c r="BC42" s="775"/>
      <c r="BD42" s="754"/>
      <c r="BE42" s="754"/>
      <c r="BF42" s="756"/>
      <c r="BG42" s="766"/>
      <c r="BH42" s="767"/>
      <c r="BI42" s="767"/>
      <c r="BJ42" s="767"/>
      <c r="BK42" s="767"/>
      <c r="BL42" s="235"/>
      <c r="BM42" s="709" t="s">
        <v>349</v>
      </c>
      <c r="BN42" s="709"/>
      <c r="BO42" s="709"/>
      <c r="BP42" s="709"/>
      <c r="BQ42" s="709"/>
      <c r="BR42" s="709"/>
      <c r="BS42" s="709"/>
      <c r="BT42" s="709"/>
      <c r="BU42" s="710"/>
      <c r="BV42" s="774">
        <v>269</v>
      </c>
      <c r="BW42" s="775"/>
      <c r="BX42" s="775"/>
      <c r="BY42" s="775"/>
      <c r="BZ42" s="775"/>
      <c r="CA42" s="775"/>
      <c r="CB42" s="781"/>
      <c r="CD42" s="680" t="s">
        <v>350</v>
      </c>
      <c r="CE42" s="681"/>
      <c r="CF42" s="681"/>
      <c r="CG42" s="681"/>
      <c r="CH42" s="681"/>
      <c r="CI42" s="681"/>
      <c r="CJ42" s="681"/>
      <c r="CK42" s="681"/>
      <c r="CL42" s="681"/>
      <c r="CM42" s="681"/>
      <c r="CN42" s="681"/>
      <c r="CO42" s="681"/>
      <c r="CP42" s="681"/>
      <c r="CQ42" s="682"/>
      <c r="CR42" s="683">
        <v>2249927</v>
      </c>
      <c r="CS42" s="684"/>
      <c r="CT42" s="684"/>
      <c r="CU42" s="684"/>
      <c r="CV42" s="684"/>
      <c r="CW42" s="684"/>
      <c r="CX42" s="684"/>
      <c r="CY42" s="685"/>
      <c r="CZ42" s="688">
        <v>5.8</v>
      </c>
      <c r="DA42" s="689"/>
      <c r="DB42" s="689"/>
      <c r="DC42" s="701"/>
      <c r="DD42" s="692">
        <v>160187</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24" t="s">
        <v>351</v>
      </c>
      <c r="C43" s="725"/>
      <c r="D43" s="725"/>
      <c r="E43" s="725"/>
      <c r="F43" s="725"/>
      <c r="G43" s="725"/>
      <c r="H43" s="725"/>
      <c r="I43" s="725"/>
      <c r="J43" s="725"/>
      <c r="K43" s="725"/>
      <c r="L43" s="725"/>
      <c r="M43" s="725"/>
      <c r="N43" s="725"/>
      <c r="O43" s="725"/>
      <c r="P43" s="725"/>
      <c r="Q43" s="726"/>
      <c r="R43" s="774">
        <v>39730592</v>
      </c>
      <c r="S43" s="775"/>
      <c r="T43" s="775"/>
      <c r="U43" s="775"/>
      <c r="V43" s="775"/>
      <c r="W43" s="775"/>
      <c r="X43" s="775"/>
      <c r="Y43" s="776"/>
      <c r="Z43" s="777">
        <v>100</v>
      </c>
      <c r="AA43" s="777"/>
      <c r="AB43" s="777"/>
      <c r="AC43" s="777"/>
      <c r="AD43" s="778">
        <v>16524388</v>
      </c>
      <c r="AE43" s="778"/>
      <c r="AF43" s="778"/>
      <c r="AG43" s="778"/>
      <c r="AH43" s="778"/>
      <c r="AI43" s="778"/>
      <c r="AJ43" s="778"/>
      <c r="AK43" s="778"/>
      <c r="AL43" s="779">
        <v>100</v>
      </c>
      <c r="AM43" s="755"/>
      <c r="AN43" s="755"/>
      <c r="AO43" s="780"/>
      <c r="BV43" s="236"/>
      <c r="BW43" s="236"/>
      <c r="BX43" s="236"/>
      <c r="BY43" s="236"/>
      <c r="BZ43" s="236"/>
      <c r="CA43" s="236"/>
      <c r="CB43" s="236"/>
      <c r="CD43" s="680" t="s">
        <v>352</v>
      </c>
      <c r="CE43" s="681"/>
      <c r="CF43" s="681"/>
      <c r="CG43" s="681"/>
      <c r="CH43" s="681"/>
      <c r="CI43" s="681"/>
      <c r="CJ43" s="681"/>
      <c r="CK43" s="681"/>
      <c r="CL43" s="681"/>
      <c r="CM43" s="681"/>
      <c r="CN43" s="681"/>
      <c r="CO43" s="681"/>
      <c r="CP43" s="681"/>
      <c r="CQ43" s="682"/>
      <c r="CR43" s="683">
        <v>67938</v>
      </c>
      <c r="CS43" s="717"/>
      <c r="CT43" s="717"/>
      <c r="CU43" s="717"/>
      <c r="CV43" s="717"/>
      <c r="CW43" s="717"/>
      <c r="CX43" s="717"/>
      <c r="CY43" s="718"/>
      <c r="CZ43" s="688">
        <v>0.2</v>
      </c>
      <c r="DA43" s="719"/>
      <c r="DB43" s="719"/>
      <c r="DC43" s="722"/>
      <c r="DD43" s="692">
        <v>67938</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300</v>
      </c>
      <c r="CE44" s="796"/>
      <c r="CF44" s="680" t="s">
        <v>353</v>
      </c>
      <c r="CG44" s="681"/>
      <c r="CH44" s="681"/>
      <c r="CI44" s="681"/>
      <c r="CJ44" s="681"/>
      <c r="CK44" s="681"/>
      <c r="CL44" s="681"/>
      <c r="CM44" s="681"/>
      <c r="CN44" s="681"/>
      <c r="CO44" s="681"/>
      <c r="CP44" s="681"/>
      <c r="CQ44" s="682"/>
      <c r="CR44" s="683">
        <v>2212590</v>
      </c>
      <c r="CS44" s="684"/>
      <c r="CT44" s="684"/>
      <c r="CU44" s="684"/>
      <c r="CV44" s="684"/>
      <c r="CW44" s="684"/>
      <c r="CX44" s="684"/>
      <c r="CY44" s="685"/>
      <c r="CZ44" s="688">
        <v>5.7</v>
      </c>
      <c r="DA44" s="689"/>
      <c r="DB44" s="689"/>
      <c r="DC44" s="701"/>
      <c r="DD44" s="692">
        <v>158550</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355</v>
      </c>
      <c r="CG45" s="681"/>
      <c r="CH45" s="681"/>
      <c r="CI45" s="681"/>
      <c r="CJ45" s="681"/>
      <c r="CK45" s="681"/>
      <c r="CL45" s="681"/>
      <c r="CM45" s="681"/>
      <c r="CN45" s="681"/>
      <c r="CO45" s="681"/>
      <c r="CP45" s="681"/>
      <c r="CQ45" s="682"/>
      <c r="CR45" s="683">
        <v>570751</v>
      </c>
      <c r="CS45" s="717"/>
      <c r="CT45" s="717"/>
      <c r="CU45" s="717"/>
      <c r="CV45" s="717"/>
      <c r="CW45" s="717"/>
      <c r="CX45" s="717"/>
      <c r="CY45" s="718"/>
      <c r="CZ45" s="688">
        <v>1.5</v>
      </c>
      <c r="DA45" s="719"/>
      <c r="DB45" s="719"/>
      <c r="DC45" s="722"/>
      <c r="DD45" s="692">
        <v>34554</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357</v>
      </c>
      <c r="CG46" s="681"/>
      <c r="CH46" s="681"/>
      <c r="CI46" s="681"/>
      <c r="CJ46" s="681"/>
      <c r="CK46" s="681"/>
      <c r="CL46" s="681"/>
      <c r="CM46" s="681"/>
      <c r="CN46" s="681"/>
      <c r="CO46" s="681"/>
      <c r="CP46" s="681"/>
      <c r="CQ46" s="682"/>
      <c r="CR46" s="683">
        <v>1641839</v>
      </c>
      <c r="CS46" s="684"/>
      <c r="CT46" s="684"/>
      <c r="CU46" s="684"/>
      <c r="CV46" s="684"/>
      <c r="CW46" s="684"/>
      <c r="CX46" s="684"/>
      <c r="CY46" s="685"/>
      <c r="CZ46" s="688">
        <v>4.2</v>
      </c>
      <c r="DA46" s="689"/>
      <c r="DB46" s="689"/>
      <c r="DC46" s="701"/>
      <c r="DD46" s="692">
        <v>123996</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359</v>
      </c>
      <c r="CG47" s="681"/>
      <c r="CH47" s="681"/>
      <c r="CI47" s="681"/>
      <c r="CJ47" s="681"/>
      <c r="CK47" s="681"/>
      <c r="CL47" s="681"/>
      <c r="CM47" s="681"/>
      <c r="CN47" s="681"/>
      <c r="CO47" s="681"/>
      <c r="CP47" s="681"/>
      <c r="CQ47" s="682"/>
      <c r="CR47" s="683">
        <v>37337</v>
      </c>
      <c r="CS47" s="717"/>
      <c r="CT47" s="717"/>
      <c r="CU47" s="717"/>
      <c r="CV47" s="717"/>
      <c r="CW47" s="717"/>
      <c r="CX47" s="717"/>
      <c r="CY47" s="718"/>
      <c r="CZ47" s="688">
        <v>0.1</v>
      </c>
      <c r="DA47" s="719"/>
      <c r="DB47" s="719"/>
      <c r="DC47" s="722"/>
      <c r="DD47" s="692">
        <v>1637</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360</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4" t="s">
        <v>361</v>
      </c>
      <c r="CE49" s="725"/>
      <c r="CF49" s="725"/>
      <c r="CG49" s="725"/>
      <c r="CH49" s="725"/>
      <c r="CI49" s="725"/>
      <c r="CJ49" s="725"/>
      <c r="CK49" s="725"/>
      <c r="CL49" s="725"/>
      <c r="CM49" s="725"/>
      <c r="CN49" s="725"/>
      <c r="CO49" s="725"/>
      <c r="CP49" s="725"/>
      <c r="CQ49" s="726"/>
      <c r="CR49" s="774">
        <v>39047679</v>
      </c>
      <c r="CS49" s="754"/>
      <c r="CT49" s="754"/>
      <c r="CU49" s="754"/>
      <c r="CV49" s="754"/>
      <c r="CW49" s="754"/>
      <c r="CX49" s="754"/>
      <c r="CY49" s="785"/>
      <c r="CZ49" s="779">
        <v>100</v>
      </c>
      <c r="DA49" s="786"/>
      <c r="DB49" s="786"/>
      <c r="DC49" s="787"/>
      <c r="DD49" s="788">
        <v>18509644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KII/hmWCSXEStFLTMKaJ7smjA5fFpOVEZj4BecTAiuNli7jauMoLWvU/UPYtmP72w1TL9zh6QiweBXQsK5nw==" saltValue="7LXuqGA4wSagq+re/JzsT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363</v>
      </c>
      <c r="DK2" s="831"/>
      <c r="DL2" s="831"/>
      <c r="DM2" s="831"/>
      <c r="DN2" s="831"/>
      <c r="DO2" s="832"/>
      <c r="DP2" s="249"/>
      <c r="DQ2" s="830" t="s">
        <v>364</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6"/>
      <c r="BA5" s="256"/>
      <c r="BB5" s="256"/>
      <c r="BC5" s="256"/>
      <c r="BD5" s="256"/>
      <c r="BE5" s="257"/>
      <c r="BF5" s="257"/>
      <c r="BG5" s="257"/>
      <c r="BH5" s="257"/>
      <c r="BI5" s="257"/>
      <c r="BJ5" s="257"/>
      <c r="BK5" s="257"/>
      <c r="BL5" s="257"/>
      <c r="BM5" s="257"/>
      <c r="BN5" s="257"/>
      <c r="BO5" s="257"/>
      <c r="BP5" s="257"/>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384</v>
      </c>
      <c r="C7" s="816"/>
      <c r="D7" s="816"/>
      <c r="E7" s="816"/>
      <c r="F7" s="816"/>
      <c r="G7" s="816"/>
      <c r="H7" s="816"/>
      <c r="I7" s="816"/>
      <c r="J7" s="816"/>
      <c r="K7" s="816"/>
      <c r="L7" s="816"/>
      <c r="M7" s="816"/>
      <c r="N7" s="816"/>
      <c r="O7" s="816"/>
      <c r="P7" s="817"/>
      <c r="Q7" s="818">
        <v>39756</v>
      </c>
      <c r="R7" s="819"/>
      <c r="S7" s="819"/>
      <c r="T7" s="819"/>
      <c r="U7" s="819"/>
      <c r="V7" s="819">
        <v>39072</v>
      </c>
      <c r="W7" s="819"/>
      <c r="X7" s="819"/>
      <c r="Y7" s="819"/>
      <c r="Z7" s="819"/>
      <c r="AA7" s="819">
        <v>683</v>
      </c>
      <c r="AB7" s="819"/>
      <c r="AC7" s="819"/>
      <c r="AD7" s="819"/>
      <c r="AE7" s="820"/>
      <c r="AF7" s="821">
        <v>612</v>
      </c>
      <c r="AG7" s="822"/>
      <c r="AH7" s="822"/>
      <c r="AI7" s="822"/>
      <c r="AJ7" s="823"/>
      <c r="AK7" s="858">
        <v>300</v>
      </c>
      <c r="AL7" s="859"/>
      <c r="AM7" s="859"/>
      <c r="AN7" s="859"/>
      <c r="AO7" s="859"/>
      <c r="AP7" s="859">
        <v>12430</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t="s">
        <v>569</v>
      </c>
      <c r="BS7" s="862" t="s">
        <v>570</v>
      </c>
      <c r="BT7" s="863"/>
      <c r="BU7" s="863"/>
      <c r="BV7" s="863"/>
      <c r="BW7" s="863"/>
      <c r="BX7" s="863"/>
      <c r="BY7" s="863"/>
      <c r="BZ7" s="863"/>
      <c r="CA7" s="863"/>
      <c r="CB7" s="863"/>
      <c r="CC7" s="863"/>
      <c r="CD7" s="863"/>
      <c r="CE7" s="863"/>
      <c r="CF7" s="863"/>
      <c r="CG7" s="864"/>
      <c r="CH7" s="855">
        <v>-380</v>
      </c>
      <c r="CI7" s="856"/>
      <c r="CJ7" s="856"/>
      <c r="CK7" s="856"/>
      <c r="CL7" s="857"/>
      <c r="CM7" s="855">
        <v>458</v>
      </c>
      <c r="CN7" s="856"/>
      <c r="CO7" s="856"/>
      <c r="CP7" s="856"/>
      <c r="CQ7" s="857"/>
      <c r="CR7" s="855">
        <v>8</v>
      </c>
      <c r="CS7" s="856"/>
      <c r="CT7" s="856"/>
      <c r="CU7" s="856"/>
      <c r="CV7" s="857"/>
      <c r="CW7" s="855" t="s">
        <v>560</v>
      </c>
      <c r="CX7" s="856"/>
      <c r="CY7" s="856"/>
      <c r="CZ7" s="856"/>
      <c r="DA7" s="857"/>
      <c r="DB7" s="855">
        <v>436</v>
      </c>
      <c r="DC7" s="856"/>
      <c r="DD7" s="856"/>
      <c r="DE7" s="856"/>
      <c r="DF7" s="857"/>
      <c r="DG7" s="855" t="s">
        <v>500</v>
      </c>
      <c r="DH7" s="856"/>
      <c r="DI7" s="856"/>
      <c r="DJ7" s="856"/>
      <c r="DK7" s="857"/>
      <c r="DL7" s="855" t="s">
        <v>500</v>
      </c>
      <c r="DM7" s="856"/>
      <c r="DN7" s="856"/>
      <c r="DO7" s="856"/>
      <c r="DP7" s="857"/>
      <c r="DQ7" s="855" t="s">
        <v>500</v>
      </c>
      <c r="DR7" s="856"/>
      <c r="DS7" s="856"/>
      <c r="DT7" s="856"/>
      <c r="DU7" s="857"/>
      <c r="DV7" s="836"/>
      <c r="DW7" s="837"/>
      <c r="DX7" s="837"/>
      <c r="DY7" s="837"/>
      <c r="DZ7" s="838"/>
      <c r="EA7" s="254"/>
    </row>
    <row r="8" spans="1:131" s="255" customFormat="1" ht="26.25" customHeight="1" x14ac:dyDescent="0.15">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571</v>
      </c>
      <c r="BT8" s="853"/>
      <c r="BU8" s="853"/>
      <c r="BV8" s="853"/>
      <c r="BW8" s="853"/>
      <c r="BX8" s="853"/>
      <c r="BY8" s="853"/>
      <c r="BZ8" s="853"/>
      <c r="CA8" s="853"/>
      <c r="CB8" s="853"/>
      <c r="CC8" s="853"/>
      <c r="CD8" s="853"/>
      <c r="CE8" s="853"/>
      <c r="CF8" s="853"/>
      <c r="CG8" s="854"/>
      <c r="CH8" s="865">
        <v>1513</v>
      </c>
      <c r="CI8" s="866"/>
      <c r="CJ8" s="866"/>
      <c r="CK8" s="866"/>
      <c r="CL8" s="867"/>
      <c r="CM8" s="865">
        <v>388</v>
      </c>
      <c r="CN8" s="866"/>
      <c r="CO8" s="866"/>
      <c r="CP8" s="866"/>
      <c r="CQ8" s="867"/>
      <c r="CR8" s="865">
        <v>300</v>
      </c>
      <c r="CS8" s="866"/>
      <c r="CT8" s="866"/>
      <c r="CU8" s="866"/>
      <c r="CV8" s="867"/>
      <c r="CW8" s="865">
        <v>68</v>
      </c>
      <c r="CX8" s="866"/>
      <c r="CY8" s="866"/>
      <c r="CZ8" s="866"/>
      <c r="DA8" s="867"/>
      <c r="DB8" s="865" t="s">
        <v>500</v>
      </c>
      <c r="DC8" s="866"/>
      <c r="DD8" s="866"/>
      <c r="DE8" s="866"/>
      <c r="DF8" s="867"/>
      <c r="DG8" s="865" t="s">
        <v>500</v>
      </c>
      <c r="DH8" s="866"/>
      <c r="DI8" s="866"/>
      <c r="DJ8" s="866"/>
      <c r="DK8" s="867"/>
      <c r="DL8" s="865" t="s">
        <v>500</v>
      </c>
      <c r="DM8" s="866"/>
      <c r="DN8" s="866"/>
      <c r="DO8" s="866"/>
      <c r="DP8" s="867"/>
      <c r="DQ8" s="865" t="s">
        <v>500</v>
      </c>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386</v>
      </c>
      <c r="B23" s="874" t="s">
        <v>387</v>
      </c>
      <c r="C23" s="875"/>
      <c r="D23" s="875"/>
      <c r="E23" s="875"/>
      <c r="F23" s="875"/>
      <c r="G23" s="875"/>
      <c r="H23" s="875"/>
      <c r="I23" s="875"/>
      <c r="J23" s="875"/>
      <c r="K23" s="875"/>
      <c r="L23" s="875"/>
      <c r="M23" s="875"/>
      <c r="N23" s="875"/>
      <c r="O23" s="875"/>
      <c r="P23" s="876"/>
      <c r="Q23" s="877">
        <v>39756</v>
      </c>
      <c r="R23" s="878"/>
      <c r="S23" s="878"/>
      <c r="T23" s="878"/>
      <c r="U23" s="878"/>
      <c r="V23" s="878">
        <v>39072</v>
      </c>
      <c r="W23" s="878"/>
      <c r="X23" s="878"/>
      <c r="Y23" s="878"/>
      <c r="Z23" s="878"/>
      <c r="AA23" s="878">
        <v>683</v>
      </c>
      <c r="AB23" s="878"/>
      <c r="AC23" s="878"/>
      <c r="AD23" s="878"/>
      <c r="AE23" s="879"/>
      <c r="AF23" s="880">
        <v>612</v>
      </c>
      <c r="AG23" s="878"/>
      <c r="AH23" s="878"/>
      <c r="AI23" s="878"/>
      <c r="AJ23" s="881"/>
      <c r="AK23" s="882"/>
      <c r="AL23" s="883"/>
      <c r="AM23" s="883"/>
      <c r="AN23" s="883"/>
      <c r="AO23" s="883"/>
      <c r="AP23" s="878">
        <v>12430</v>
      </c>
      <c r="AQ23" s="878"/>
      <c r="AR23" s="878"/>
      <c r="AS23" s="878"/>
      <c r="AT23" s="878"/>
      <c r="AU23" s="884"/>
      <c r="AV23" s="884"/>
      <c r="AW23" s="884"/>
      <c r="AX23" s="884"/>
      <c r="AY23" s="885"/>
      <c r="AZ23" s="893" t="s">
        <v>126</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398</v>
      </c>
      <c r="C28" s="816"/>
      <c r="D28" s="816"/>
      <c r="E28" s="816"/>
      <c r="F28" s="816"/>
      <c r="G28" s="816"/>
      <c r="H28" s="816"/>
      <c r="I28" s="816"/>
      <c r="J28" s="816"/>
      <c r="K28" s="816"/>
      <c r="L28" s="816"/>
      <c r="M28" s="816"/>
      <c r="N28" s="816"/>
      <c r="O28" s="816"/>
      <c r="P28" s="817"/>
      <c r="Q28" s="906">
        <v>7073</v>
      </c>
      <c r="R28" s="907"/>
      <c r="S28" s="907"/>
      <c r="T28" s="907"/>
      <c r="U28" s="907"/>
      <c r="V28" s="907">
        <v>7021</v>
      </c>
      <c r="W28" s="907"/>
      <c r="X28" s="907"/>
      <c r="Y28" s="907"/>
      <c r="Z28" s="907"/>
      <c r="AA28" s="907">
        <f>Q28-V28</f>
        <v>52</v>
      </c>
      <c r="AB28" s="907"/>
      <c r="AC28" s="907"/>
      <c r="AD28" s="907"/>
      <c r="AE28" s="908"/>
      <c r="AF28" s="909">
        <v>52</v>
      </c>
      <c r="AG28" s="907"/>
      <c r="AH28" s="907"/>
      <c r="AI28" s="907"/>
      <c r="AJ28" s="910"/>
      <c r="AK28" s="911">
        <v>966</v>
      </c>
      <c r="AL28" s="902"/>
      <c r="AM28" s="902"/>
      <c r="AN28" s="902"/>
      <c r="AO28" s="902"/>
      <c r="AP28" s="902" t="s">
        <v>560</v>
      </c>
      <c r="AQ28" s="902"/>
      <c r="AR28" s="902"/>
      <c r="AS28" s="902"/>
      <c r="AT28" s="902"/>
      <c r="AU28" s="902" t="s">
        <v>560</v>
      </c>
      <c r="AV28" s="902"/>
      <c r="AW28" s="902"/>
      <c r="AX28" s="902"/>
      <c r="AY28" s="902"/>
      <c r="AZ28" s="903"/>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399</v>
      </c>
      <c r="C29" s="840"/>
      <c r="D29" s="840"/>
      <c r="E29" s="840"/>
      <c r="F29" s="840"/>
      <c r="G29" s="840"/>
      <c r="H29" s="840"/>
      <c r="I29" s="840"/>
      <c r="J29" s="840"/>
      <c r="K29" s="840"/>
      <c r="L29" s="840"/>
      <c r="M29" s="840"/>
      <c r="N29" s="840"/>
      <c r="O29" s="840"/>
      <c r="P29" s="841"/>
      <c r="Q29" s="842">
        <v>5992</v>
      </c>
      <c r="R29" s="843"/>
      <c r="S29" s="843"/>
      <c r="T29" s="843"/>
      <c r="U29" s="843"/>
      <c r="V29" s="843">
        <v>5778</v>
      </c>
      <c r="W29" s="843"/>
      <c r="X29" s="843"/>
      <c r="Y29" s="843"/>
      <c r="Z29" s="843"/>
      <c r="AA29" s="844">
        <f t="shared" ref="AA29:AA31" si="0">Q29-V29</f>
        <v>214</v>
      </c>
      <c r="AB29" s="846"/>
      <c r="AC29" s="846"/>
      <c r="AD29" s="846"/>
      <c r="AE29" s="847"/>
      <c r="AF29" s="845">
        <v>214</v>
      </c>
      <c r="AG29" s="846"/>
      <c r="AH29" s="846"/>
      <c r="AI29" s="846"/>
      <c r="AJ29" s="847"/>
      <c r="AK29" s="914">
        <v>1017</v>
      </c>
      <c r="AL29" s="915"/>
      <c r="AM29" s="915"/>
      <c r="AN29" s="915"/>
      <c r="AO29" s="915"/>
      <c r="AP29" s="915" t="s">
        <v>560</v>
      </c>
      <c r="AQ29" s="915"/>
      <c r="AR29" s="915"/>
      <c r="AS29" s="915"/>
      <c r="AT29" s="915"/>
      <c r="AU29" s="915" t="s">
        <v>560</v>
      </c>
      <c r="AV29" s="915"/>
      <c r="AW29" s="915"/>
      <c r="AX29" s="915"/>
      <c r="AY29" s="915"/>
      <c r="AZ29" s="916"/>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400</v>
      </c>
      <c r="C30" s="840"/>
      <c r="D30" s="840"/>
      <c r="E30" s="840"/>
      <c r="F30" s="840"/>
      <c r="G30" s="840"/>
      <c r="H30" s="840"/>
      <c r="I30" s="840"/>
      <c r="J30" s="840"/>
      <c r="K30" s="840"/>
      <c r="L30" s="840"/>
      <c r="M30" s="840"/>
      <c r="N30" s="840"/>
      <c r="O30" s="840"/>
      <c r="P30" s="841"/>
      <c r="Q30" s="842">
        <v>1870</v>
      </c>
      <c r="R30" s="843"/>
      <c r="S30" s="843"/>
      <c r="T30" s="843"/>
      <c r="U30" s="843"/>
      <c r="V30" s="843">
        <v>1847</v>
      </c>
      <c r="W30" s="843"/>
      <c r="X30" s="843"/>
      <c r="Y30" s="843"/>
      <c r="Z30" s="843"/>
      <c r="AA30" s="844">
        <f t="shared" si="0"/>
        <v>23</v>
      </c>
      <c r="AB30" s="846"/>
      <c r="AC30" s="846"/>
      <c r="AD30" s="846"/>
      <c r="AE30" s="847"/>
      <c r="AF30" s="845">
        <v>23</v>
      </c>
      <c r="AG30" s="846"/>
      <c r="AH30" s="846"/>
      <c r="AI30" s="846"/>
      <c r="AJ30" s="847"/>
      <c r="AK30" s="914">
        <v>787</v>
      </c>
      <c r="AL30" s="915"/>
      <c r="AM30" s="915"/>
      <c r="AN30" s="915"/>
      <c r="AO30" s="915"/>
      <c r="AP30" s="915" t="s">
        <v>560</v>
      </c>
      <c r="AQ30" s="915"/>
      <c r="AR30" s="915"/>
      <c r="AS30" s="915"/>
      <c r="AT30" s="915"/>
      <c r="AU30" s="915" t="s">
        <v>560</v>
      </c>
      <c r="AV30" s="915"/>
      <c r="AW30" s="915"/>
      <c r="AX30" s="915"/>
      <c r="AY30" s="915"/>
      <c r="AZ30" s="916"/>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401</v>
      </c>
      <c r="C31" s="840"/>
      <c r="D31" s="840"/>
      <c r="E31" s="840"/>
      <c r="F31" s="840"/>
      <c r="G31" s="840"/>
      <c r="H31" s="840"/>
      <c r="I31" s="840"/>
      <c r="J31" s="840"/>
      <c r="K31" s="840"/>
      <c r="L31" s="840"/>
      <c r="M31" s="840"/>
      <c r="N31" s="840"/>
      <c r="O31" s="840"/>
      <c r="P31" s="841"/>
      <c r="Q31" s="842">
        <v>619</v>
      </c>
      <c r="R31" s="843"/>
      <c r="S31" s="843"/>
      <c r="T31" s="843"/>
      <c r="U31" s="843"/>
      <c r="V31" s="843">
        <v>619</v>
      </c>
      <c r="W31" s="843"/>
      <c r="X31" s="843"/>
      <c r="Y31" s="843"/>
      <c r="Z31" s="843"/>
      <c r="AA31" s="844">
        <f t="shared" si="0"/>
        <v>0</v>
      </c>
      <c r="AB31" s="846"/>
      <c r="AC31" s="846"/>
      <c r="AD31" s="846"/>
      <c r="AE31" s="847"/>
      <c r="AF31" s="845">
        <v>0</v>
      </c>
      <c r="AG31" s="846"/>
      <c r="AH31" s="846"/>
      <c r="AI31" s="846"/>
      <c r="AJ31" s="847"/>
      <c r="AK31" s="914">
        <v>1190</v>
      </c>
      <c r="AL31" s="915"/>
      <c r="AM31" s="915"/>
      <c r="AN31" s="915"/>
      <c r="AO31" s="915"/>
      <c r="AP31" s="915">
        <v>6299</v>
      </c>
      <c r="AQ31" s="915"/>
      <c r="AR31" s="915"/>
      <c r="AS31" s="915"/>
      <c r="AT31" s="915"/>
      <c r="AU31" s="915">
        <v>4365</v>
      </c>
      <c r="AV31" s="915"/>
      <c r="AW31" s="915"/>
      <c r="AX31" s="915"/>
      <c r="AY31" s="915"/>
      <c r="AZ31" s="916" t="s">
        <v>560</v>
      </c>
      <c r="BA31" s="916"/>
      <c r="BB31" s="916"/>
      <c r="BC31" s="916"/>
      <c r="BD31" s="916"/>
      <c r="BE31" s="912" t="s">
        <v>402</v>
      </c>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386</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405</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407</v>
      </c>
      <c r="B66" s="825"/>
      <c r="C66" s="825"/>
      <c r="D66" s="825"/>
      <c r="E66" s="825"/>
      <c r="F66" s="825"/>
      <c r="G66" s="825"/>
      <c r="H66" s="825"/>
      <c r="I66" s="825"/>
      <c r="J66" s="825"/>
      <c r="K66" s="825"/>
      <c r="L66" s="825"/>
      <c r="M66" s="825"/>
      <c r="N66" s="825"/>
      <c r="O66" s="825"/>
      <c r="P66" s="826"/>
      <c r="Q66" s="801" t="s">
        <v>390</v>
      </c>
      <c r="R66" s="802"/>
      <c r="S66" s="802"/>
      <c r="T66" s="802"/>
      <c r="U66" s="803"/>
      <c r="V66" s="801" t="s">
        <v>391</v>
      </c>
      <c r="W66" s="802"/>
      <c r="X66" s="802"/>
      <c r="Y66" s="802"/>
      <c r="Z66" s="803"/>
      <c r="AA66" s="801" t="s">
        <v>392</v>
      </c>
      <c r="AB66" s="802"/>
      <c r="AC66" s="802"/>
      <c r="AD66" s="802"/>
      <c r="AE66" s="803"/>
      <c r="AF66" s="936" t="s">
        <v>393</v>
      </c>
      <c r="AG66" s="897"/>
      <c r="AH66" s="897"/>
      <c r="AI66" s="897"/>
      <c r="AJ66" s="937"/>
      <c r="AK66" s="801" t="s">
        <v>408</v>
      </c>
      <c r="AL66" s="825"/>
      <c r="AM66" s="825"/>
      <c r="AN66" s="825"/>
      <c r="AO66" s="826"/>
      <c r="AP66" s="801" t="s">
        <v>395</v>
      </c>
      <c r="AQ66" s="802"/>
      <c r="AR66" s="802"/>
      <c r="AS66" s="802"/>
      <c r="AT66" s="803"/>
      <c r="AU66" s="801" t="s">
        <v>409</v>
      </c>
      <c r="AV66" s="802"/>
      <c r="AW66" s="802"/>
      <c r="AX66" s="802"/>
      <c r="AY66" s="803"/>
      <c r="AZ66" s="801" t="s">
        <v>374</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561</v>
      </c>
      <c r="C68" s="954"/>
      <c r="D68" s="954"/>
      <c r="E68" s="954"/>
      <c r="F68" s="954"/>
      <c r="G68" s="954"/>
      <c r="H68" s="954"/>
      <c r="I68" s="954"/>
      <c r="J68" s="954"/>
      <c r="K68" s="954"/>
      <c r="L68" s="954"/>
      <c r="M68" s="954"/>
      <c r="N68" s="954"/>
      <c r="O68" s="954"/>
      <c r="P68" s="955"/>
      <c r="Q68" s="956">
        <v>1950</v>
      </c>
      <c r="R68" s="950"/>
      <c r="S68" s="950"/>
      <c r="T68" s="950"/>
      <c r="U68" s="950"/>
      <c r="V68" s="950">
        <v>1930</v>
      </c>
      <c r="W68" s="950"/>
      <c r="X68" s="950"/>
      <c r="Y68" s="950"/>
      <c r="Z68" s="950"/>
      <c r="AA68" s="950">
        <v>20</v>
      </c>
      <c r="AB68" s="950"/>
      <c r="AC68" s="950"/>
      <c r="AD68" s="950"/>
      <c r="AE68" s="950"/>
      <c r="AF68" s="950">
        <v>20</v>
      </c>
      <c r="AG68" s="950"/>
      <c r="AH68" s="950"/>
      <c r="AI68" s="950"/>
      <c r="AJ68" s="950"/>
      <c r="AK68" s="957">
        <v>53</v>
      </c>
      <c r="AL68" s="958"/>
      <c r="AM68" s="958"/>
      <c r="AN68" s="958"/>
      <c r="AO68" s="959"/>
      <c r="AP68" s="950" t="s">
        <v>500</v>
      </c>
      <c r="AQ68" s="950"/>
      <c r="AR68" s="950"/>
      <c r="AS68" s="950"/>
      <c r="AT68" s="950"/>
      <c r="AU68" s="950" t="s">
        <v>500</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60" t="s">
        <v>562</v>
      </c>
      <c r="C69" s="961"/>
      <c r="D69" s="961"/>
      <c r="E69" s="961"/>
      <c r="F69" s="961"/>
      <c r="G69" s="961"/>
      <c r="H69" s="961"/>
      <c r="I69" s="961"/>
      <c r="J69" s="961"/>
      <c r="K69" s="961"/>
      <c r="L69" s="961"/>
      <c r="M69" s="961"/>
      <c r="N69" s="961"/>
      <c r="O69" s="961"/>
      <c r="P69" s="962"/>
      <c r="Q69" s="963">
        <v>312</v>
      </c>
      <c r="R69" s="915"/>
      <c r="S69" s="915"/>
      <c r="T69" s="915"/>
      <c r="U69" s="915"/>
      <c r="V69" s="915">
        <v>191</v>
      </c>
      <c r="W69" s="915"/>
      <c r="X69" s="915"/>
      <c r="Y69" s="915"/>
      <c r="Z69" s="915"/>
      <c r="AA69" s="915">
        <v>121</v>
      </c>
      <c r="AB69" s="915"/>
      <c r="AC69" s="915"/>
      <c r="AD69" s="915"/>
      <c r="AE69" s="915"/>
      <c r="AF69" s="915">
        <v>121</v>
      </c>
      <c r="AG69" s="915"/>
      <c r="AH69" s="915"/>
      <c r="AI69" s="915"/>
      <c r="AJ69" s="915"/>
      <c r="AK69" s="964">
        <v>57</v>
      </c>
      <c r="AL69" s="965"/>
      <c r="AM69" s="965"/>
      <c r="AN69" s="965"/>
      <c r="AO69" s="914"/>
      <c r="AP69" s="915" t="s">
        <v>500</v>
      </c>
      <c r="AQ69" s="915"/>
      <c r="AR69" s="915"/>
      <c r="AS69" s="915"/>
      <c r="AT69" s="915"/>
      <c r="AU69" s="915" t="s">
        <v>500</v>
      </c>
      <c r="AV69" s="915"/>
      <c r="AW69" s="915"/>
      <c r="AX69" s="915"/>
      <c r="AY69" s="915"/>
      <c r="AZ69" s="966"/>
      <c r="BA69" s="966"/>
      <c r="BB69" s="966"/>
      <c r="BC69" s="966"/>
      <c r="BD69" s="967"/>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60" t="s">
        <v>563</v>
      </c>
      <c r="C70" s="961"/>
      <c r="D70" s="961"/>
      <c r="E70" s="961"/>
      <c r="F70" s="961"/>
      <c r="G70" s="961"/>
      <c r="H70" s="961"/>
      <c r="I70" s="961"/>
      <c r="J70" s="961"/>
      <c r="K70" s="961"/>
      <c r="L70" s="961"/>
      <c r="M70" s="961"/>
      <c r="N70" s="961"/>
      <c r="O70" s="961"/>
      <c r="P70" s="962"/>
      <c r="Q70" s="963">
        <v>10042</v>
      </c>
      <c r="R70" s="915"/>
      <c r="S70" s="915"/>
      <c r="T70" s="915"/>
      <c r="U70" s="915"/>
      <c r="V70" s="915">
        <v>9586</v>
      </c>
      <c r="W70" s="915"/>
      <c r="X70" s="915"/>
      <c r="Y70" s="915"/>
      <c r="Z70" s="915"/>
      <c r="AA70" s="915">
        <v>456</v>
      </c>
      <c r="AB70" s="915"/>
      <c r="AC70" s="915"/>
      <c r="AD70" s="915"/>
      <c r="AE70" s="915"/>
      <c r="AF70" s="915">
        <v>456</v>
      </c>
      <c r="AG70" s="915"/>
      <c r="AH70" s="915"/>
      <c r="AI70" s="915"/>
      <c r="AJ70" s="915"/>
      <c r="AK70" s="915" t="s">
        <v>500</v>
      </c>
      <c r="AL70" s="915"/>
      <c r="AM70" s="915"/>
      <c r="AN70" s="915"/>
      <c r="AO70" s="915"/>
      <c r="AP70" s="915">
        <v>253</v>
      </c>
      <c r="AQ70" s="915"/>
      <c r="AR70" s="915"/>
      <c r="AS70" s="915"/>
      <c r="AT70" s="915"/>
      <c r="AU70" s="915">
        <v>5</v>
      </c>
      <c r="AV70" s="915"/>
      <c r="AW70" s="915"/>
      <c r="AX70" s="915"/>
      <c r="AY70" s="915"/>
      <c r="AZ70" s="966"/>
      <c r="BA70" s="966"/>
      <c r="BB70" s="966"/>
      <c r="BC70" s="966"/>
      <c r="BD70" s="967"/>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60" t="s">
        <v>564</v>
      </c>
      <c r="C71" s="961"/>
      <c r="D71" s="961"/>
      <c r="E71" s="961"/>
      <c r="F71" s="961"/>
      <c r="G71" s="961"/>
      <c r="H71" s="961"/>
      <c r="I71" s="961"/>
      <c r="J71" s="961"/>
      <c r="K71" s="961"/>
      <c r="L71" s="961"/>
      <c r="M71" s="961"/>
      <c r="N71" s="961"/>
      <c r="O71" s="961"/>
      <c r="P71" s="962"/>
      <c r="Q71" s="963">
        <v>2021</v>
      </c>
      <c r="R71" s="915"/>
      <c r="S71" s="915"/>
      <c r="T71" s="915"/>
      <c r="U71" s="915"/>
      <c r="V71" s="915">
        <v>1935</v>
      </c>
      <c r="W71" s="915"/>
      <c r="X71" s="915"/>
      <c r="Y71" s="915"/>
      <c r="Z71" s="915"/>
      <c r="AA71" s="915">
        <v>86</v>
      </c>
      <c r="AB71" s="915"/>
      <c r="AC71" s="915"/>
      <c r="AD71" s="915"/>
      <c r="AE71" s="915"/>
      <c r="AF71" s="915">
        <v>86</v>
      </c>
      <c r="AG71" s="915"/>
      <c r="AH71" s="915"/>
      <c r="AI71" s="915"/>
      <c r="AJ71" s="915"/>
      <c r="AK71" s="915">
        <v>64</v>
      </c>
      <c r="AL71" s="915"/>
      <c r="AM71" s="915"/>
      <c r="AN71" s="915"/>
      <c r="AO71" s="915"/>
      <c r="AP71" s="915">
        <v>893</v>
      </c>
      <c r="AQ71" s="915"/>
      <c r="AR71" s="915"/>
      <c r="AS71" s="915"/>
      <c r="AT71" s="915"/>
      <c r="AU71" s="915">
        <v>143</v>
      </c>
      <c r="AV71" s="915"/>
      <c r="AW71" s="915"/>
      <c r="AX71" s="915"/>
      <c r="AY71" s="915"/>
      <c r="AZ71" s="966"/>
      <c r="BA71" s="966"/>
      <c r="BB71" s="966"/>
      <c r="BC71" s="966"/>
      <c r="BD71" s="967"/>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60" t="s">
        <v>565</v>
      </c>
      <c r="C72" s="961"/>
      <c r="D72" s="961"/>
      <c r="E72" s="961"/>
      <c r="F72" s="961"/>
      <c r="G72" s="961"/>
      <c r="H72" s="961"/>
      <c r="I72" s="961"/>
      <c r="J72" s="961"/>
      <c r="K72" s="961"/>
      <c r="L72" s="961"/>
      <c r="M72" s="961"/>
      <c r="N72" s="961"/>
      <c r="O72" s="961"/>
      <c r="P72" s="962"/>
      <c r="Q72" s="963">
        <v>282</v>
      </c>
      <c r="R72" s="915"/>
      <c r="S72" s="915"/>
      <c r="T72" s="915"/>
      <c r="U72" s="915"/>
      <c r="V72" s="915">
        <v>270</v>
      </c>
      <c r="W72" s="915"/>
      <c r="X72" s="915"/>
      <c r="Y72" s="915"/>
      <c r="Z72" s="915"/>
      <c r="AA72" s="915">
        <v>12</v>
      </c>
      <c r="AB72" s="915"/>
      <c r="AC72" s="915"/>
      <c r="AD72" s="915"/>
      <c r="AE72" s="915"/>
      <c r="AF72" s="915">
        <v>12</v>
      </c>
      <c r="AG72" s="915"/>
      <c r="AH72" s="915"/>
      <c r="AI72" s="915"/>
      <c r="AJ72" s="915"/>
      <c r="AK72" s="915" t="s">
        <v>500</v>
      </c>
      <c r="AL72" s="915"/>
      <c r="AM72" s="915"/>
      <c r="AN72" s="915"/>
      <c r="AO72" s="915"/>
      <c r="AP72" s="915" t="s">
        <v>500</v>
      </c>
      <c r="AQ72" s="915"/>
      <c r="AR72" s="915"/>
      <c r="AS72" s="915"/>
      <c r="AT72" s="915"/>
      <c r="AU72" s="915" t="s">
        <v>568</v>
      </c>
      <c r="AV72" s="915"/>
      <c r="AW72" s="915"/>
      <c r="AX72" s="915"/>
      <c r="AY72" s="915"/>
      <c r="AZ72" s="966"/>
      <c r="BA72" s="966"/>
      <c r="BB72" s="966"/>
      <c r="BC72" s="966"/>
      <c r="BD72" s="967"/>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60" t="s">
        <v>566</v>
      </c>
      <c r="C73" s="961"/>
      <c r="D73" s="961"/>
      <c r="E73" s="961"/>
      <c r="F73" s="961"/>
      <c r="G73" s="961"/>
      <c r="H73" s="961"/>
      <c r="I73" s="961"/>
      <c r="J73" s="961"/>
      <c r="K73" s="961"/>
      <c r="L73" s="961"/>
      <c r="M73" s="961"/>
      <c r="N73" s="961"/>
      <c r="O73" s="961"/>
      <c r="P73" s="962"/>
      <c r="Q73" s="968">
        <v>6959</v>
      </c>
      <c r="R73" s="965">
        <v>6933</v>
      </c>
      <c r="S73" s="965">
        <v>6933</v>
      </c>
      <c r="T73" s="965">
        <v>6933</v>
      </c>
      <c r="U73" s="914">
        <v>6933</v>
      </c>
      <c r="V73" s="964">
        <v>6856</v>
      </c>
      <c r="W73" s="965">
        <v>6850</v>
      </c>
      <c r="X73" s="965">
        <v>6850</v>
      </c>
      <c r="Y73" s="965">
        <v>6850</v>
      </c>
      <c r="Z73" s="914">
        <v>6850</v>
      </c>
      <c r="AA73" s="964">
        <v>103</v>
      </c>
      <c r="AB73" s="965">
        <v>82</v>
      </c>
      <c r="AC73" s="965">
        <v>82</v>
      </c>
      <c r="AD73" s="965">
        <v>82</v>
      </c>
      <c r="AE73" s="914">
        <v>82</v>
      </c>
      <c r="AF73" s="964">
        <v>103</v>
      </c>
      <c r="AG73" s="965">
        <v>82</v>
      </c>
      <c r="AH73" s="965">
        <v>82</v>
      </c>
      <c r="AI73" s="965">
        <v>82</v>
      </c>
      <c r="AJ73" s="914">
        <v>82</v>
      </c>
      <c r="AK73" s="964">
        <v>2441</v>
      </c>
      <c r="AL73" s="965">
        <v>2485</v>
      </c>
      <c r="AM73" s="965">
        <v>2485</v>
      </c>
      <c r="AN73" s="965">
        <v>2485</v>
      </c>
      <c r="AO73" s="914">
        <v>2485</v>
      </c>
      <c r="AP73" s="915" t="s">
        <v>500</v>
      </c>
      <c r="AQ73" s="915"/>
      <c r="AR73" s="915"/>
      <c r="AS73" s="915"/>
      <c r="AT73" s="915"/>
      <c r="AU73" s="915" t="s">
        <v>500</v>
      </c>
      <c r="AV73" s="915"/>
      <c r="AW73" s="915"/>
      <c r="AX73" s="915"/>
      <c r="AY73" s="915"/>
      <c r="AZ73" s="966"/>
      <c r="BA73" s="966"/>
      <c r="BB73" s="966"/>
      <c r="BC73" s="966"/>
      <c r="BD73" s="967"/>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60" t="s">
        <v>567</v>
      </c>
      <c r="C74" s="961"/>
      <c r="D74" s="961"/>
      <c r="E74" s="961"/>
      <c r="F74" s="961"/>
      <c r="G74" s="961"/>
      <c r="H74" s="961"/>
      <c r="I74" s="961"/>
      <c r="J74" s="961"/>
      <c r="K74" s="961"/>
      <c r="L74" s="961"/>
      <c r="M74" s="961"/>
      <c r="N74" s="961"/>
      <c r="O74" s="961"/>
      <c r="P74" s="962"/>
      <c r="Q74" s="968">
        <v>1424517</v>
      </c>
      <c r="R74" s="965">
        <v>1385861</v>
      </c>
      <c r="S74" s="965">
        <v>1385861</v>
      </c>
      <c r="T74" s="965">
        <v>1385861</v>
      </c>
      <c r="U74" s="914">
        <v>1385861</v>
      </c>
      <c r="V74" s="964">
        <v>1354325</v>
      </c>
      <c r="W74" s="965">
        <v>1346246</v>
      </c>
      <c r="X74" s="965">
        <v>1346246</v>
      </c>
      <c r="Y74" s="965">
        <v>1346246</v>
      </c>
      <c r="Z74" s="914">
        <v>1346246</v>
      </c>
      <c r="AA74" s="964">
        <v>70191</v>
      </c>
      <c r="AB74" s="965">
        <v>39615</v>
      </c>
      <c r="AC74" s="965">
        <v>39615</v>
      </c>
      <c r="AD74" s="965">
        <v>39615</v>
      </c>
      <c r="AE74" s="914">
        <v>39615</v>
      </c>
      <c r="AF74" s="964">
        <v>70191</v>
      </c>
      <c r="AG74" s="965">
        <v>39615</v>
      </c>
      <c r="AH74" s="965">
        <v>39615</v>
      </c>
      <c r="AI74" s="965">
        <v>39615</v>
      </c>
      <c r="AJ74" s="914">
        <v>39615</v>
      </c>
      <c r="AK74" s="964">
        <v>20230</v>
      </c>
      <c r="AL74" s="965">
        <v>13582</v>
      </c>
      <c r="AM74" s="965">
        <v>13582</v>
      </c>
      <c r="AN74" s="965">
        <v>13582</v>
      </c>
      <c r="AO74" s="914">
        <v>13582</v>
      </c>
      <c r="AP74" s="915" t="s">
        <v>500</v>
      </c>
      <c r="AQ74" s="915"/>
      <c r="AR74" s="915"/>
      <c r="AS74" s="915"/>
      <c r="AT74" s="915"/>
      <c r="AU74" s="915" t="s">
        <v>500</v>
      </c>
      <c r="AV74" s="915"/>
      <c r="AW74" s="915"/>
      <c r="AX74" s="915"/>
      <c r="AY74" s="915"/>
      <c r="AZ74" s="966"/>
      <c r="BA74" s="966"/>
      <c r="BB74" s="966"/>
      <c r="BC74" s="966"/>
      <c r="BD74" s="967"/>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60"/>
      <c r="C75" s="961"/>
      <c r="D75" s="961"/>
      <c r="E75" s="961"/>
      <c r="F75" s="961"/>
      <c r="G75" s="961"/>
      <c r="H75" s="961"/>
      <c r="I75" s="961"/>
      <c r="J75" s="961"/>
      <c r="K75" s="961"/>
      <c r="L75" s="961"/>
      <c r="M75" s="961"/>
      <c r="N75" s="961"/>
      <c r="O75" s="961"/>
      <c r="P75" s="962"/>
      <c r="Q75" s="968"/>
      <c r="R75" s="965"/>
      <c r="S75" s="965"/>
      <c r="T75" s="965"/>
      <c r="U75" s="914"/>
      <c r="V75" s="964"/>
      <c r="W75" s="965"/>
      <c r="X75" s="965"/>
      <c r="Y75" s="965"/>
      <c r="Z75" s="914"/>
      <c r="AA75" s="964"/>
      <c r="AB75" s="965"/>
      <c r="AC75" s="965"/>
      <c r="AD75" s="965"/>
      <c r="AE75" s="914"/>
      <c r="AF75" s="964"/>
      <c r="AG75" s="965"/>
      <c r="AH75" s="965"/>
      <c r="AI75" s="965"/>
      <c r="AJ75" s="914"/>
      <c r="AK75" s="964"/>
      <c r="AL75" s="965"/>
      <c r="AM75" s="965"/>
      <c r="AN75" s="965"/>
      <c r="AO75" s="914"/>
      <c r="AP75" s="964"/>
      <c r="AQ75" s="965"/>
      <c r="AR75" s="965"/>
      <c r="AS75" s="965"/>
      <c r="AT75" s="914"/>
      <c r="AU75" s="964"/>
      <c r="AV75" s="965"/>
      <c r="AW75" s="965"/>
      <c r="AX75" s="965"/>
      <c r="AY75" s="914"/>
      <c r="AZ75" s="966"/>
      <c r="BA75" s="966"/>
      <c r="BB75" s="966"/>
      <c r="BC75" s="966"/>
      <c r="BD75" s="967"/>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60"/>
      <c r="C76" s="961"/>
      <c r="D76" s="961"/>
      <c r="E76" s="961"/>
      <c r="F76" s="961"/>
      <c r="G76" s="961"/>
      <c r="H76" s="961"/>
      <c r="I76" s="961"/>
      <c r="J76" s="961"/>
      <c r="K76" s="961"/>
      <c r="L76" s="961"/>
      <c r="M76" s="961"/>
      <c r="N76" s="961"/>
      <c r="O76" s="961"/>
      <c r="P76" s="962"/>
      <c r="Q76" s="968"/>
      <c r="R76" s="965"/>
      <c r="S76" s="965"/>
      <c r="T76" s="965"/>
      <c r="U76" s="914"/>
      <c r="V76" s="964"/>
      <c r="W76" s="965"/>
      <c r="X76" s="965"/>
      <c r="Y76" s="965"/>
      <c r="Z76" s="914"/>
      <c r="AA76" s="964"/>
      <c r="AB76" s="965"/>
      <c r="AC76" s="965"/>
      <c r="AD76" s="965"/>
      <c r="AE76" s="914"/>
      <c r="AF76" s="964"/>
      <c r="AG76" s="965"/>
      <c r="AH76" s="965"/>
      <c r="AI76" s="965"/>
      <c r="AJ76" s="914"/>
      <c r="AK76" s="964"/>
      <c r="AL76" s="965"/>
      <c r="AM76" s="965"/>
      <c r="AN76" s="965"/>
      <c r="AO76" s="914"/>
      <c r="AP76" s="964"/>
      <c r="AQ76" s="965"/>
      <c r="AR76" s="965"/>
      <c r="AS76" s="965"/>
      <c r="AT76" s="914"/>
      <c r="AU76" s="964"/>
      <c r="AV76" s="965"/>
      <c r="AW76" s="965"/>
      <c r="AX76" s="965"/>
      <c r="AY76" s="914"/>
      <c r="AZ76" s="966"/>
      <c r="BA76" s="966"/>
      <c r="BB76" s="966"/>
      <c r="BC76" s="966"/>
      <c r="BD76" s="967"/>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60"/>
      <c r="C77" s="961"/>
      <c r="D77" s="961"/>
      <c r="E77" s="961"/>
      <c r="F77" s="961"/>
      <c r="G77" s="961"/>
      <c r="H77" s="961"/>
      <c r="I77" s="961"/>
      <c r="J77" s="961"/>
      <c r="K77" s="961"/>
      <c r="L77" s="961"/>
      <c r="M77" s="961"/>
      <c r="N77" s="961"/>
      <c r="O77" s="961"/>
      <c r="P77" s="962"/>
      <c r="Q77" s="968"/>
      <c r="R77" s="965"/>
      <c r="S77" s="965"/>
      <c r="T77" s="965"/>
      <c r="U77" s="914"/>
      <c r="V77" s="964"/>
      <c r="W77" s="965"/>
      <c r="X77" s="965"/>
      <c r="Y77" s="965"/>
      <c r="Z77" s="914"/>
      <c r="AA77" s="964"/>
      <c r="AB77" s="965"/>
      <c r="AC77" s="965"/>
      <c r="AD77" s="965"/>
      <c r="AE77" s="914"/>
      <c r="AF77" s="964"/>
      <c r="AG77" s="965"/>
      <c r="AH77" s="965"/>
      <c r="AI77" s="965"/>
      <c r="AJ77" s="914"/>
      <c r="AK77" s="964"/>
      <c r="AL77" s="965"/>
      <c r="AM77" s="965"/>
      <c r="AN77" s="965"/>
      <c r="AO77" s="914"/>
      <c r="AP77" s="964"/>
      <c r="AQ77" s="965"/>
      <c r="AR77" s="965"/>
      <c r="AS77" s="965"/>
      <c r="AT77" s="914"/>
      <c r="AU77" s="964"/>
      <c r="AV77" s="965"/>
      <c r="AW77" s="965"/>
      <c r="AX77" s="965"/>
      <c r="AY77" s="914"/>
      <c r="AZ77" s="966"/>
      <c r="BA77" s="966"/>
      <c r="BB77" s="966"/>
      <c r="BC77" s="966"/>
      <c r="BD77" s="967"/>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386</v>
      </c>
      <c r="B88" s="874" t="s">
        <v>410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229777</v>
      </c>
      <c r="AG88" s="926"/>
      <c r="AH88" s="926"/>
      <c r="AI88" s="926"/>
      <c r="AJ88" s="926"/>
      <c r="AK88" s="923"/>
      <c r="AL88" s="923"/>
      <c r="AM88" s="923"/>
      <c r="AN88" s="923"/>
      <c r="AO88" s="923"/>
      <c r="AP88" s="926">
        <f>SUM(AP68:AT87)</f>
        <v>1146</v>
      </c>
      <c r="AQ88" s="926"/>
      <c r="AR88" s="926"/>
      <c r="AS88" s="926"/>
      <c r="AT88" s="926"/>
      <c r="AU88" s="976">
        <f t="shared" ref="AU88" si="1">SUM(AU68:AY87)</f>
        <v>148</v>
      </c>
      <c r="AV88" s="934"/>
      <c r="AW88" s="934"/>
      <c r="AX88" s="934"/>
      <c r="AY88" s="977"/>
      <c r="AZ88" s="978"/>
      <c r="BA88" s="979"/>
      <c r="BB88" s="979"/>
      <c r="BC88" s="979"/>
      <c r="BD88" s="980"/>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4" t="s">
        <v>411</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f>SUM(CR7:CV88)</f>
        <v>308</v>
      </c>
      <c r="CS102" s="934"/>
      <c r="CT102" s="934"/>
      <c r="CU102" s="934"/>
      <c r="CV102" s="985"/>
      <c r="CW102" s="984">
        <f t="shared" ref="CW102" si="2">SUM(CW7:DA88)</f>
        <v>68</v>
      </c>
      <c r="CX102" s="934"/>
      <c r="CY102" s="934"/>
      <c r="CZ102" s="934"/>
      <c r="DA102" s="985"/>
      <c r="DB102" s="984">
        <f t="shared" ref="DB102" si="3">SUM(DB7:DF88)</f>
        <v>436</v>
      </c>
      <c r="DC102" s="934"/>
      <c r="DD102" s="934"/>
      <c r="DE102" s="934"/>
      <c r="DF102" s="985"/>
      <c r="DG102" s="984"/>
      <c r="DH102" s="934"/>
      <c r="DI102" s="934"/>
      <c r="DJ102" s="934"/>
      <c r="DK102" s="985"/>
      <c r="DL102" s="984"/>
      <c r="DM102" s="934"/>
      <c r="DN102" s="934"/>
      <c r="DO102" s="934"/>
      <c r="DP102" s="985"/>
      <c r="DQ102" s="984"/>
      <c r="DR102" s="934"/>
      <c r="DS102" s="934"/>
      <c r="DT102" s="934"/>
      <c r="DU102" s="985"/>
      <c r="DV102" s="1008"/>
      <c r="DW102" s="979"/>
      <c r="DX102" s="979"/>
      <c r="DY102" s="979"/>
      <c r="DZ102" s="98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412</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413</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416</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417</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6" t="s">
        <v>418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419</v>
      </c>
      <c r="AB109" s="987"/>
      <c r="AC109" s="987"/>
      <c r="AD109" s="987"/>
      <c r="AE109" s="988"/>
      <c r="AF109" s="986" t="s">
        <v>420</v>
      </c>
      <c r="AG109" s="987"/>
      <c r="AH109" s="987"/>
      <c r="AI109" s="987"/>
      <c r="AJ109" s="988"/>
      <c r="AK109" s="986" t="s">
        <v>302</v>
      </c>
      <c r="AL109" s="987"/>
      <c r="AM109" s="987"/>
      <c r="AN109" s="987"/>
      <c r="AO109" s="988"/>
      <c r="AP109" s="986" t="s">
        <v>421</v>
      </c>
      <c r="AQ109" s="987"/>
      <c r="AR109" s="987"/>
      <c r="AS109" s="987"/>
      <c r="AT109" s="989"/>
      <c r="AU109" s="1006" t="s">
        <v>418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419</v>
      </c>
      <c r="BR109" s="987"/>
      <c r="BS109" s="987"/>
      <c r="BT109" s="987"/>
      <c r="BU109" s="988"/>
      <c r="BV109" s="986" t="s">
        <v>420</v>
      </c>
      <c r="BW109" s="987"/>
      <c r="BX109" s="987"/>
      <c r="BY109" s="987"/>
      <c r="BZ109" s="988"/>
      <c r="CA109" s="986" t="s">
        <v>302</v>
      </c>
      <c r="CB109" s="987"/>
      <c r="CC109" s="987"/>
      <c r="CD109" s="987"/>
      <c r="CE109" s="988"/>
      <c r="CF109" s="1007" t="s">
        <v>421</v>
      </c>
      <c r="CG109" s="1007"/>
      <c r="CH109" s="1007"/>
      <c r="CI109" s="1007"/>
      <c r="CJ109" s="1007"/>
      <c r="CK109" s="986"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419</v>
      </c>
      <c r="DH109" s="987"/>
      <c r="DI109" s="987"/>
      <c r="DJ109" s="987"/>
      <c r="DK109" s="988"/>
      <c r="DL109" s="986" t="s">
        <v>420</v>
      </c>
      <c r="DM109" s="987"/>
      <c r="DN109" s="987"/>
      <c r="DO109" s="987"/>
      <c r="DP109" s="988"/>
      <c r="DQ109" s="986" t="s">
        <v>302</v>
      </c>
      <c r="DR109" s="987"/>
      <c r="DS109" s="987"/>
      <c r="DT109" s="987"/>
      <c r="DU109" s="988"/>
      <c r="DV109" s="986" t="s">
        <v>421</v>
      </c>
      <c r="DW109" s="987"/>
      <c r="DX109" s="987"/>
      <c r="DY109" s="987"/>
      <c r="DZ109" s="989"/>
    </row>
    <row r="110" spans="1:131" s="246" customFormat="1" ht="26.25" customHeight="1" x14ac:dyDescent="0.15">
      <c r="A110" s="990" t="s">
        <v>423</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1581819</v>
      </c>
      <c r="AB110" s="994"/>
      <c r="AC110" s="994"/>
      <c r="AD110" s="994"/>
      <c r="AE110" s="995"/>
      <c r="AF110" s="996">
        <v>1550904</v>
      </c>
      <c r="AG110" s="994"/>
      <c r="AH110" s="994"/>
      <c r="AI110" s="994"/>
      <c r="AJ110" s="995"/>
      <c r="AK110" s="996">
        <v>1613659</v>
      </c>
      <c r="AL110" s="994"/>
      <c r="AM110" s="994"/>
      <c r="AN110" s="994"/>
      <c r="AO110" s="995"/>
      <c r="AP110" s="997">
        <v>11</v>
      </c>
      <c r="AQ110" s="998"/>
      <c r="AR110" s="998"/>
      <c r="AS110" s="998"/>
      <c r="AT110" s="999"/>
      <c r="AU110" s="1000" t="s">
        <v>72</v>
      </c>
      <c r="AV110" s="1001"/>
      <c r="AW110" s="1001"/>
      <c r="AX110" s="1001"/>
      <c r="AY110" s="1001"/>
      <c r="AZ110" s="1040" t="s">
        <v>424</v>
      </c>
      <c r="BA110" s="991"/>
      <c r="BB110" s="991"/>
      <c r="BC110" s="991"/>
      <c r="BD110" s="991"/>
      <c r="BE110" s="991"/>
      <c r="BF110" s="991"/>
      <c r="BG110" s="991"/>
      <c r="BH110" s="991"/>
      <c r="BI110" s="991"/>
      <c r="BJ110" s="991"/>
      <c r="BK110" s="991"/>
      <c r="BL110" s="991"/>
      <c r="BM110" s="991"/>
      <c r="BN110" s="991"/>
      <c r="BO110" s="991"/>
      <c r="BP110" s="992"/>
      <c r="BQ110" s="1026">
        <v>13601162</v>
      </c>
      <c r="BR110" s="1027"/>
      <c r="BS110" s="1027"/>
      <c r="BT110" s="1027"/>
      <c r="BU110" s="1027"/>
      <c r="BV110" s="1027">
        <v>13082483</v>
      </c>
      <c r="BW110" s="1027"/>
      <c r="BX110" s="1027"/>
      <c r="BY110" s="1027"/>
      <c r="BZ110" s="1027"/>
      <c r="CA110" s="1027">
        <v>12430274</v>
      </c>
      <c r="CB110" s="1027"/>
      <c r="CC110" s="1027"/>
      <c r="CD110" s="1027"/>
      <c r="CE110" s="1027"/>
      <c r="CF110" s="1041">
        <v>85</v>
      </c>
      <c r="CG110" s="1042"/>
      <c r="CH110" s="1042"/>
      <c r="CI110" s="1042"/>
      <c r="CJ110" s="1042"/>
      <c r="CK110" s="1043" t="s">
        <v>425</v>
      </c>
      <c r="CL110" s="1044"/>
      <c r="CM110" s="1023" t="s">
        <v>426</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405</v>
      </c>
      <c r="DH110" s="1027"/>
      <c r="DI110" s="1027"/>
      <c r="DJ110" s="1027"/>
      <c r="DK110" s="1027"/>
      <c r="DL110" s="1027" t="s">
        <v>126</v>
      </c>
      <c r="DM110" s="1027"/>
      <c r="DN110" s="1027"/>
      <c r="DO110" s="1027"/>
      <c r="DP110" s="1027"/>
      <c r="DQ110" s="1027" t="s">
        <v>126</v>
      </c>
      <c r="DR110" s="1027"/>
      <c r="DS110" s="1027"/>
      <c r="DT110" s="1027"/>
      <c r="DU110" s="1027"/>
      <c r="DV110" s="1028" t="s">
        <v>405</v>
      </c>
      <c r="DW110" s="1028"/>
      <c r="DX110" s="1028"/>
      <c r="DY110" s="1028"/>
      <c r="DZ110" s="1029"/>
    </row>
    <row r="111" spans="1:131" s="246" customFormat="1" ht="26.25" customHeight="1" x14ac:dyDescent="0.15">
      <c r="A111" s="1030" t="s">
        <v>427</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126</v>
      </c>
      <c r="AB111" s="1034"/>
      <c r="AC111" s="1034"/>
      <c r="AD111" s="1034"/>
      <c r="AE111" s="1035"/>
      <c r="AF111" s="1036" t="s">
        <v>405</v>
      </c>
      <c r="AG111" s="1034"/>
      <c r="AH111" s="1034"/>
      <c r="AI111" s="1034"/>
      <c r="AJ111" s="1035"/>
      <c r="AK111" s="1036" t="s">
        <v>126</v>
      </c>
      <c r="AL111" s="1034"/>
      <c r="AM111" s="1034"/>
      <c r="AN111" s="1034"/>
      <c r="AO111" s="1035"/>
      <c r="AP111" s="1037" t="s">
        <v>126</v>
      </c>
      <c r="AQ111" s="1038"/>
      <c r="AR111" s="1038"/>
      <c r="AS111" s="1038"/>
      <c r="AT111" s="1039"/>
      <c r="AU111" s="1002"/>
      <c r="AV111" s="1003"/>
      <c r="AW111" s="1003"/>
      <c r="AX111" s="1003"/>
      <c r="AY111" s="1003"/>
      <c r="AZ111" s="1049" t="s">
        <v>428</v>
      </c>
      <c r="BA111" s="1050"/>
      <c r="BB111" s="1050"/>
      <c r="BC111" s="1050"/>
      <c r="BD111" s="1050"/>
      <c r="BE111" s="1050"/>
      <c r="BF111" s="1050"/>
      <c r="BG111" s="1050"/>
      <c r="BH111" s="1050"/>
      <c r="BI111" s="1050"/>
      <c r="BJ111" s="1050"/>
      <c r="BK111" s="1050"/>
      <c r="BL111" s="1050"/>
      <c r="BM111" s="1050"/>
      <c r="BN111" s="1050"/>
      <c r="BO111" s="1050"/>
      <c r="BP111" s="1051"/>
      <c r="BQ111" s="1019">
        <v>331517</v>
      </c>
      <c r="BR111" s="1020"/>
      <c r="BS111" s="1020"/>
      <c r="BT111" s="1020"/>
      <c r="BU111" s="1020"/>
      <c r="BV111" s="1020">
        <v>430745</v>
      </c>
      <c r="BW111" s="1020"/>
      <c r="BX111" s="1020"/>
      <c r="BY111" s="1020"/>
      <c r="BZ111" s="1020"/>
      <c r="CA111" s="1020">
        <v>443338</v>
      </c>
      <c r="CB111" s="1020"/>
      <c r="CC111" s="1020"/>
      <c r="CD111" s="1020"/>
      <c r="CE111" s="1020"/>
      <c r="CF111" s="1014">
        <v>3</v>
      </c>
      <c r="CG111" s="1015"/>
      <c r="CH111" s="1015"/>
      <c r="CI111" s="1015"/>
      <c r="CJ111" s="1015"/>
      <c r="CK111" s="1045"/>
      <c r="CL111" s="1046"/>
      <c r="CM111" s="1016" t="s">
        <v>429</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126</v>
      </c>
      <c r="DH111" s="1020"/>
      <c r="DI111" s="1020"/>
      <c r="DJ111" s="1020"/>
      <c r="DK111" s="1020"/>
      <c r="DL111" s="1020" t="s">
        <v>126</v>
      </c>
      <c r="DM111" s="1020"/>
      <c r="DN111" s="1020"/>
      <c r="DO111" s="1020"/>
      <c r="DP111" s="1020"/>
      <c r="DQ111" s="1020" t="s">
        <v>126</v>
      </c>
      <c r="DR111" s="1020"/>
      <c r="DS111" s="1020"/>
      <c r="DT111" s="1020"/>
      <c r="DU111" s="1020"/>
      <c r="DV111" s="1021" t="s">
        <v>126</v>
      </c>
      <c r="DW111" s="1021"/>
      <c r="DX111" s="1021"/>
      <c r="DY111" s="1021"/>
      <c r="DZ111" s="1022"/>
    </row>
    <row r="112" spans="1:131" s="246" customFormat="1" ht="26.25" customHeight="1" x14ac:dyDescent="0.15">
      <c r="A112" s="1052" t="s">
        <v>430</v>
      </c>
      <c r="B112" s="1053"/>
      <c r="C112" s="1050" t="s">
        <v>431</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126</v>
      </c>
      <c r="AB112" s="1059"/>
      <c r="AC112" s="1059"/>
      <c r="AD112" s="1059"/>
      <c r="AE112" s="1060"/>
      <c r="AF112" s="1061" t="s">
        <v>126</v>
      </c>
      <c r="AG112" s="1059"/>
      <c r="AH112" s="1059"/>
      <c r="AI112" s="1059"/>
      <c r="AJ112" s="1060"/>
      <c r="AK112" s="1061" t="s">
        <v>126</v>
      </c>
      <c r="AL112" s="1059"/>
      <c r="AM112" s="1059"/>
      <c r="AN112" s="1059"/>
      <c r="AO112" s="1060"/>
      <c r="AP112" s="1062" t="s">
        <v>126</v>
      </c>
      <c r="AQ112" s="1063"/>
      <c r="AR112" s="1063"/>
      <c r="AS112" s="1063"/>
      <c r="AT112" s="1064"/>
      <c r="AU112" s="1002"/>
      <c r="AV112" s="1003"/>
      <c r="AW112" s="1003"/>
      <c r="AX112" s="1003"/>
      <c r="AY112" s="1003"/>
      <c r="AZ112" s="1049" t="s">
        <v>432</v>
      </c>
      <c r="BA112" s="1050"/>
      <c r="BB112" s="1050"/>
      <c r="BC112" s="1050"/>
      <c r="BD112" s="1050"/>
      <c r="BE112" s="1050"/>
      <c r="BF112" s="1050"/>
      <c r="BG112" s="1050"/>
      <c r="BH112" s="1050"/>
      <c r="BI112" s="1050"/>
      <c r="BJ112" s="1050"/>
      <c r="BK112" s="1050"/>
      <c r="BL112" s="1050"/>
      <c r="BM112" s="1050"/>
      <c r="BN112" s="1050"/>
      <c r="BO112" s="1050"/>
      <c r="BP112" s="1051"/>
      <c r="BQ112" s="1019">
        <v>5130066</v>
      </c>
      <c r="BR112" s="1020"/>
      <c r="BS112" s="1020"/>
      <c r="BT112" s="1020"/>
      <c r="BU112" s="1020"/>
      <c r="BV112" s="1020">
        <v>4350743</v>
      </c>
      <c r="BW112" s="1020"/>
      <c r="BX112" s="1020"/>
      <c r="BY112" s="1020"/>
      <c r="BZ112" s="1020"/>
      <c r="CA112" s="1020">
        <v>4365197</v>
      </c>
      <c r="CB112" s="1020"/>
      <c r="CC112" s="1020"/>
      <c r="CD112" s="1020"/>
      <c r="CE112" s="1020"/>
      <c r="CF112" s="1014">
        <v>29.9</v>
      </c>
      <c r="CG112" s="1015"/>
      <c r="CH112" s="1015"/>
      <c r="CI112" s="1015"/>
      <c r="CJ112" s="1015"/>
      <c r="CK112" s="1045"/>
      <c r="CL112" s="1046"/>
      <c r="CM112" s="1016" t="s">
        <v>433</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126</v>
      </c>
      <c r="DH112" s="1020"/>
      <c r="DI112" s="1020"/>
      <c r="DJ112" s="1020"/>
      <c r="DK112" s="1020"/>
      <c r="DL112" s="1020" t="s">
        <v>126</v>
      </c>
      <c r="DM112" s="1020"/>
      <c r="DN112" s="1020"/>
      <c r="DO112" s="1020"/>
      <c r="DP112" s="1020"/>
      <c r="DQ112" s="1020" t="s">
        <v>126</v>
      </c>
      <c r="DR112" s="1020"/>
      <c r="DS112" s="1020"/>
      <c r="DT112" s="1020"/>
      <c r="DU112" s="1020"/>
      <c r="DV112" s="1021" t="s">
        <v>434</v>
      </c>
      <c r="DW112" s="1021"/>
      <c r="DX112" s="1021"/>
      <c r="DY112" s="1021"/>
      <c r="DZ112" s="1022"/>
    </row>
    <row r="113" spans="1:130" s="246" customFormat="1" ht="26.25" customHeight="1" x14ac:dyDescent="0.15">
      <c r="A113" s="1054"/>
      <c r="B113" s="1055"/>
      <c r="C113" s="1050" t="s">
        <v>435</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784743</v>
      </c>
      <c r="AB113" s="1034"/>
      <c r="AC113" s="1034"/>
      <c r="AD113" s="1034"/>
      <c r="AE113" s="1035"/>
      <c r="AF113" s="1036">
        <v>775753</v>
      </c>
      <c r="AG113" s="1034"/>
      <c r="AH113" s="1034"/>
      <c r="AI113" s="1034"/>
      <c r="AJ113" s="1035"/>
      <c r="AK113" s="1036">
        <v>795122</v>
      </c>
      <c r="AL113" s="1034"/>
      <c r="AM113" s="1034"/>
      <c r="AN113" s="1034"/>
      <c r="AO113" s="1035"/>
      <c r="AP113" s="1037">
        <v>5.4</v>
      </c>
      <c r="AQ113" s="1038"/>
      <c r="AR113" s="1038"/>
      <c r="AS113" s="1038"/>
      <c r="AT113" s="1039"/>
      <c r="AU113" s="1002"/>
      <c r="AV113" s="1003"/>
      <c r="AW113" s="1003"/>
      <c r="AX113" s="1003"/>
      <c r="AY113" s="1003"/>
      <c r="AZ113" s="1049" t="s">
        <v>436</v>
      </c>
      <c r="BA113" s="1050"/>
      <c r="BB113" s="1050"/>
      <c r="BC113" s="1050"/>
      <c r="BD113" s="1050"/>
      <c r="BE113" s="1050"/>
      <c r="BF113" s="1050"/>
      <c r="BG113" s="1050"/>
      <c r="BH113" s="1050"/>
      <c r="BI113" s="1050"/>
      <c r="BJ113" s="1050"/>
      <c r="BK113" s="1050"/>
      <c r="BL113" s="1050"/>
      <c r="BM113" s="1050"/>
      <c r="BN113" s="1050"/>
      <c r="BO113" s="1050"/>
      <c r="BP113" s="1051"/>
      <c r="BQ113" s="1019">
        <v>205004</v>
      </c>
      <c r="BR113" s="1020"/>
      <c r="BS113" s="1020"/>
      <c r="BT113" s="1020"/>
      <c r="BU113" s="1020"/>
      <c r="BV113" s="1020">
        <v>171958</v>
      </c>
      <c r="BW113" s="1020"/>
      <c r="BX113" s="1020"/>
      <c r="BY113" s="1020"/>
      <c r="BZ113" s="1020"/>
      <c r="CA113" s="1020">
        <v>147678</v>
      </c>
      <c r="CB113" s="1020"/>
      <c r="CC113" s="1020"/>
      <c r="CD113" s="1020"/>
      <c r="CE113" s="1020"/>
      <c r="CF113" s="1014">
        <v>1</v>
      </c>
      <c r="CG113" s="1015"/>
      <c r="CH113" s="1015"/>
      <c r="CI113" s="1015"/>
      <c r="CJ113" s="1015"/>
      <c r="CK113" s="1045"/>
      <c r="CL113" s="1046"/>
      <c r="CM113" s="1016" t="s">
        <v>437</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126</v>
      </c>
      <c r="DH113" s="1059"/>
      <c r="DI113" s="1059"/>
      <c r="DJ113" s="1059"/>
      <c r="DK113" s="1060"/>
      <c r="DL113" s="1061" t="s">
        <v>126</v>
      </c>
      <c r="DM113" s="1059"/>
      <c r="DN113" s="1059"/>
      <c r="DO113" s="1059"/>
      <c r="DP113" s="1060"/>
      <c r="DQ113" s="1061" t="s">
        <v>126</v>
      </c>
      <c r="DR113" s="1059"/>
      <c r="DS113" s="1059"/>
      <c r="DT113" s="1059"/>
      <c r="DU113" s="1060"/>
      <c r="DV113" s="1062" t="s">
        <v>126</v>
      </c>
      <c r="DW113" s="1063"/>
      <c r="DX113" s="1063"/>
      <c r="DY113" s="1063"/>
      <c r="DZ113" s="1064"/>
    </row>
    <row r="114" spans="1:130" s="246" customFormat="1" ht="26.25" customHeight="1" x14ac:dyDescent="0.15">
      <c r="A114" s="1054"/>
      <c r="B114" s="1055"/>
      <c r="C114" s="1050" t="s">
        <v>438</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34376</v>
      </c>
      <c r="AB114" s="1059"/>
      <c r="AC114" s="1059"/>
      <c r="AD114" s="1059"/>
      <c r="AE114" s="1060"/>
      <c r="AF114" s="1061">
        <v>35677</v>
      </c>
      <c r="AG114" s="1059"/>
      <c r="AH114" s="1059"/>
      <c r="AI114" s="1059"/>
      <c r="AJ114" s="1060"/>
      <c r="AK114" s="1061">
        <v>19786</v>
      </c>
      <c r="AL114" s="1059"/>
      <c r="AM114" s="1059"/>
      <c r="AN114" s="1059"/>
      <c r="AO114" s="1060"/>
      <c r="AP114" s="1062">
        <v>0.1</v>
      </c>
      <c r="AQ114" s="1063"/>
      <c r="AR114" s="1063"/>
      <c r="AS114" s="1063"/>
      <c r="AT114" s="1064"/>
      <c r="AU114" s="1002"/>
      <c r="AV114" s="1003"/>
      <c r="AW114" s="1003"/>
      <c r="AX114" s="1003"/>
      <c r="AY114" s="1003"/>
      <c r="AZ114" s="1049" t="s">
        <v>439</v>
      </c>
      <c r="BA114" s="1050"/>
      <c r="BB114" s="1050"/>
      <c r="BC114" s="1050"/>
      <c r="BD114" s="1050"/>
      <c r="BE114" s="1050"/>
      <c r="BF114" s="1050"/>
      <c r="BG114" s="1050"/>
      <c r="BH114" s="1050"/>
      <c r="BI114" s="1050"/>
      <c r="BJ114" s="1050"/>
      <c r="BK114" s="1050"/>
      <c r="BL114" s="1050"/>
      <c r="BM114" s="1050"/>
      <c r="BN114" s="1050"/>
      <c r="BO114" s="1050"/>
      <c r="BP114" s="1051"/>
      <c r="BQ114" s="1019">
        <v>3036600</v>
      </c>
      <c r="BR114" s="1020"/>
      <c r="BS114" s="1020"/>
      <c r="BT114" s="1020"/>
      <c r="BU114" s="1020"/>
      <c r="BV114" s="1020">
        <v>3023649</v>
      </c>
      <c r="BW114" s="1020"/>
      <c r="BX114" s="1020"/>
      <c r="BY114" s="1020"/>
      <c r="BZ114" s="1020"/>
      <c r="CA114" s="1020">
        <v>3027492</v>
      </c>
      <c r="CB114" s="1020"/>
      <c r="CC114" s="1020"/>
      <c r="CD114" s="1020"/>
      <c r="CE114" s="1020"/>
      <c r="CF114" s="1014">
        <v>20.7</v>
      </c>
      <c r="CG114" s="1015"/>
      <c r="CH114" s="1015"/>
      <c r="CI114" s="1015"/>
      <c r="CJ114" s="1015"/>
      <c r="CK114" s="1045"/>
      <c r="CL114" s="1046"/>
      <c r="CM114" s="1016" t="s">
        <v>440</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126</v>
      </c>
      <c r="DH114" s="1059"/>
      <c r="DI114" s="1059"/>
      <c r="DJ114" s="1059"/>
      <c r="DK114" s="1060"/>
      <c r="DL114" s="1061" t="s">
        <v>126</v>
      </c>
      <c r="DM114" s="1059"/>
      <c r="DN114" s="1059"/>
      <c r="DO114" s="1059"/>
      <c r="DP114" s="1060"/>
      <c r="DQ114" s="1061" t="s">
        <v>434</v>
      </c>
      <c r="DR114" s="1059"/>
      <c r="DS114" s="1059"/>
      <c r="DT114" s="1059"/>
      <c r="DU114" s="1060"/>
      <c r="DV114" s="1062" t="s">
        <v>126</v>
      </c>
      <c r="DW114" s="1063"/>
      <c r="DX114" s="1063"/>
      <c r="DY114" s="1063"/>
      <c r="DZ114" s="1064"/>
    </row>
    <row r="115" spans="1:130" s="246" customFormat="1" ht="26.25" customHeight="1" x14ac:dyDescent="0.15">
      <c r="A115" s="1054"/>
      <c r="B115" s="1055"/>
      <c r="C115" s="1050" t="s">
        <v>441</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19823</v>
      </c>
      <c r="AB115" s="1034"/>
      <c r="AC115" s="1034"/>
      <c r="AD115" s="1034"/>
      <c r="AE115" s="1035"/>
      <c r="AF115" s="1036">
        <v>11973</v>
      </c>
      <c r="AG115" s="1034"/>
      <c r="AH115" s="1034"/>
      <c r="AI115" s="1034"/>
      <c r="AJ115" s="1035"/>
      <c r="AK115" s="1036">
        <v>3784</v>
      </c>
      <c r="AL115" s="1034"/>
      <c r="AM115" s="1034"/>
      <c r="AN115" s="1034"/>
      <c r="AO115" s="1035"/>
      <c r="AP115" s="1037">
        <v>0</v>
      </c>
      <c r="AQ115" s="1038"/>
      <c r="AR115" s="1038"/>
      <c r="AS115" s="1038"/>
      <c r="AT115" s="1039"/>
      <c r="AU115" s="1002"/>
      <c r="AV115" s="1003"/>
      <c r="AW115" s="1003"/>
      <c r="AX115" s="1003"/>
      <c r="AY115" s="1003"/>
      <c r="AZ115" s="1049" t="s">
        <v>442</v>
      </c>
      <c r="BA115" s="1050"/>
      <c r="BB115" s="1050"/>
      <c r="BC115" s="1050"/>
      <c r="BD115" s="1050"/>
      <c r="BE115" s="1050"/>
      <c r="BF115" s="1050"/>
      <c r="BG115" s="1050"/>
      <c r="BH115" s="1050"/>
      <c r="BI115" s="1050"/>
      <c r="BJ115" s="1050"/>
      <c r="BK115" s="1050"/>
      <c r="BL115" s="1050"/>
      <c r="BM115" s="1050"/>
      <c r="BN115" s="1050"/>
      <c r="BO115" s="1050"/>
      <c r="BP115" s="1051"/>
      <c r="BQ115" s="1019" t="s">
        <v>126</v>
      </c>
      <c r="BR115" s="1020"/>
      <c r="BS115" s="1020"/>
      <c r="BT115" s="1020"/>
      <c r="BU115" s="1020"/>
      <c r="BV115" s="1020" t="s">
        <v>126</v>
      </c>
      <c r="BW115" s="1020"/>
      <c r="BX115" s="1020"/>
      <c r="BY115" s="1020"/>
      <c r="BZ115" s="1020"/>
      <c r="CA115" s="1020" t="s">
        <v>126</v>
      </c>
      <c r="CB115" s="1020"/>
      <c r="CC115" s="1020"/>
      <c r="CD115" s="1020"/>
      <c r="CE115" s="1020"/>
      <c r="CF115" s="1014" t="s">
        <v>126</v>
      </c>
      <c r="CG115" s="1015"/>
      <c r="CH115" s="1015"/>
      <c r="CI115" s="1015"/>
      <c r="CJ115" s="1015"/>
      <c r="CK115" s="1045"/>
      <c r="CL115" s="1046"/>
      <c r="CM115" s="1049" t="s">
        <v>443</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v>307381</v>
      </c>
      <c r="DH115" s="1059"/>
      <c r="DI115" s="1059"/>
      <c r="DJ115" s="1059"/>
      <c r="DK115" s="1060"/>
      <c r="DL115" s="1061">
        <v>418582</v>
      </c>
      <c r="DM115" s="1059"/>
      <c r="DN115" s="1059"/>
      <c r="DO115" s="1059"/>
      <c r="DP115" s="1060"/>
      <c r="DQ115" s="1061">
        <v>435714</v>
      </c>
      <c r="DR115" s="1059"/>
      <c r="DS115" s="1059"/>
      <c r="DT115" s="1059"/>
      <c r="DU115" s="1060"/>
      <c r="DV115" s="1062">
        <v>3</v>
      </c>
      <c r="DW115" s="1063"/>
      <c r="DX115" s="1063"/>
      <c r="DY115" s="1063"/>
      <c r="DZ115" s="1064"/>
    </row>
    <row r="116" spans="1:130" s="246" customFormat="1" ht="26.25" customHeight="1" x14ac:dyDescent="0.15">
      <c r="A116" s="1056"/>
      <c r="B116" s="1057"/>
      <c r="C116" s="1065" t="s">
        <v>444</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126</v>
      </c>
      <c r="AB116" s="1059"/>
      <c r="AC116" s="1059"/>
      <c r="AD116" s="1059"/>
      <c r="AE116" s="1060"/>
      <c r="AF116" s="1061" t="s">
        <v>126</v>
      </c>
      <c r="AG116" s="1059"/>
      <c r="AH116" s="1059"/>
      <c r="AI116" s="1059"/>
      <c r="AJ116" s="1060"/>
      <c r="AK116" s="1061" t="s">
        <v>126</v>
      </c>
      <c r="AL116" s="1059"/>
      <c r="AM116" s="1059"/>
      <c r="AN116" s="1059"/>
      <c r="AO116" s="1060"/>
      <c r="AP116" s="1062" t="s">
        <v>126</v>
      </c>
      <c r="AQ116" s="1063"/>
      <c r="AR116" s="1063"/>
      <c r="AS116" s="1063"/>
      <c r="AT116" s="1064"/>
      <c r="AU116" s="1002"/>
      <c r="AV116" s="1003"/>
      <c r="AW116" s="1003"/>
      <c r="AX116" s="1003"/>
      <c r="AY116" s="1003"/>
      <c r="AZ116" s="1067" t="s">
        <v>445</v>
      </c>
      <c r="BA116" s="1068"/>
      <c r="BB116" s="1068"/>
      <c r="BC116" s="1068"/>
      <c r="BD116" s="1068"/>
      <c r="BE116" s="1068"/>
      <c r="BF116" s="1068"/>
      <c r="BG116" s="1068"/>
      <c r="BH116" s="1068"/>
      <c r="BI116" s="1068"/>
      <c r="BJ116" s="1068"/>
      <c r="BK116" s="1068"/>
      <c r="BL116" s="1068"/>
      <c r="BM116" s="1068"/>
      <c r="BN116" s="1068"/>
      <c r="BO116" s="1068"/>
      <c r="BP116" s="1069"/>
      <c r="BQ116" s="1019" t="s">
        <v>434</v>
      </c>
      <c r="BR116" s="1020"/>
      <c r="BS116" s="1020"/>
      <c r="BT116" s="1020"/>
      <c r="BU116" s="1020"/>
      <c r="BV116" s="1020" t="s">
        <v>434</v>
      </c>
      <c r="BW116" s="1020"/>
      <c r="BX116" s="1020"/>
      <c r="BY116" s="1020"/>
      <c r="BZ116" s="1020"/>
      <c r="CA116" s="1020" t="s">
        <v>126</v>
      </c>
      <c r="CB116" s="1020"/>
      <c r="CC116" s="1020"/>
      <c r="CD116" s="1020"/>
      <c r="CE116" s="1020"/>
      <c r="CF116" s="1014" t="s">
        <v>126</v>
      </c>
      <c r="CG116" s="1015"/>
      <c r="CH116" s="1015"/>
      <c r="CI116" s="1015"/>
      <c r="CJ116" s="1015"/>
      <c r="CK116" s="1045"/>
      <c r="CL116" s="1046"/>
      <c r="CM116" s="1016" t="s">
        <v>446</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v>24136</v>
      </c>
      <c r="DH116" s="1059"/>
      <c r="DI116" s="1059"/>
      <c r="DJ116" s="1059"/>
      <c r="DK116" s="1060"/>
      <c r="DL116" s="1061">
        <v>12163</v>
      </c>
      <c r="DM116" s="1059"/>
      <c r="DN116" s="1059"/>
      <c r="DO116" s="1059"/>
      <c r="DP116" s="1060"/>
      <c r="DQ116" s="1061">
        <v>7624</v>
      </c>
      <c r="DR116" s="1059"/>
      <c r="DS116" s="1059"/>
      <c r="DT116" s="1059"/>
      <c r="DU116" s="1060"/>
      <c r="DV116" s="1062">
        <v>0.1</v>
      </c>
      <c r="DW116" s="1063"/>
      <c r="DX116" s="1063"/>
      <c r="DY116" s="1063"/>
      <c r="DZ116" s="1064"/>
    </row>
    <row r="117" spans="1:130" s="246" customFormat="1" ht="26.25" customHeight="1" x14ac:dyDescent="0.15">
      <c r="A117" s="100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5" t="s">
        <v>447</v>
      </c>
      <c r="Z117" s="988"/>
      <c r="AA117" s="1076">
        <v>2420761</v>
      </c>
      <c r="AB117" s="1077"/>
      <c r="AC117" s="1077"/>
      <c r="AD117" s="1077"/>
      <c r="AE117" s="1078"/>
      <c r="AF117" s="1079">
        <v>2374307</v>
      </c>
      <c r="AG117" s="1077"/>
      <c r="AH117" s="1077"/>
      <c r="AI117" s="1077"/>
      <c r="AJ117" s="1078"/>
      <c r="AK117" s="1079">
        <v>2432351</v>
      </c>
      <c r="AL117" s="1077"/>
      <c r="AM117" s="1077"/>
      <c r="AN117" s="1077"/>
      <c r="AO117" s="1078"/>
      <c r="AP117" s="1080"/>
      <c r="AQ117" s="1081"/>
      <c r="AR117" s="1081"/>
      <c r="AS117" s="1081"/>
      <c r="AT117" s="1082"/>
      <c r="AU117" s="1002"/>
      <c r="AV117" s="1003"/>
      <c r="AW117" s="1003"/>
      <c r="AX117" s="1003"/>
      <c r="AY117" s="1003"/>
      <c r="AZ117" s="1067" t="s">
        <v>448</v>
      </c>
      <c r="BA117" s="1068"/>
      <c r="BB117" s="1068"/>
      <c r="BC117" s="1068"/>
      <c r="BD117" s="1068"/>
      <c r="BE117" s="1068"/>
      <c r="BF117" s="1068"/>
      <c r="BG117" s="1068"/>
      <c r="BH117" s="1068"/>
      <c r="BI117" s="1068"/>
      <c r="BJ117" s="1068"/>
      <c r="BK117" s="1068"/>
      <c r="BL117" s="1068"/>
      <c r="BM117" s="1068"/>
      <c r="BN117" s="1068"/>
      <c r="BO117" s="1068"/>
      <c r="BP117" s="1069"/>
      <c r="BQ117" s="1019" t="s">
        <v>126</v>
      </c>
      <c r="BR117" s="1020"/>
      <c r="BS117" s="1020"/>
      <c r="BT117" s="1020"/>
      <c r="BU117" s="1020"/>
      <c r="BV117" s="1020" t="s">
        <v>126</v>
      </c>
      <c r="BW117" s="1020"/>
      <c r="BX117" s="1020"/>
      <c r="BY117" s="1020"/>
      <c r="BZ117" s="1020"/>
      <c r="CA117" s="1020" t="s">
        <v>126</v>
      </c>
      <c r="CB117" s="1020"/>
      <c r="CC117" s="1020"/>
      <c r="CD117" s="1020"/>
      <c r="CE117" s="1020"/>
      <c r="CF117" s="1014" t="s">
        <v>126</v>
      </c>
      <c r="CG117" s="1015"/>
      <c r="CH117" s="1015"/>
      <c r="CI117" s="1015"/>
      <c r="CJ117" s="1015"/>
      <c r="CK117" s="1045"/>
      <c r="CL117" s="1046"/>
      <c r="CM117" s="1016" t="s">
        <v>449</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126</v>
      </c>
      <c r="DH117" s="1059"/>
      <c r="DI117" s="1059"/>
      <c r="DJ117" s="1059"/>
      <c r="DK117" s="1060"/>
      <c r="DL117" s="1061" t="s">
        <v>126</v>
      </c>
      <c r="DM117" s="1059"/>
      <c r="DN117" s="1059"/>
      <c r="DO117" s="1059"/>
      <c r="DP117" s="1060"/>
      <c r="DQ117" s="1061" t="s">
        <v>126</v>
      </c>
      <c r="DR117" s="1059"/>
      <c r="DS117" s="1059"/>
      <c r="DT117" s="1059"/>
      <c r="DU117" s="1060"/>
      <c r="DV117" s="1062" t="s">
        <v>434</v>
      </c>
      <c r="DW117" s="1063"/>
      <c r="DX117" s="1063"/>
      <c r="DY117" s="1063"/>
      <c r="DZ117" s="1064"/>
    </row>
    <row r="118" spans="1:130" s="246" customFormat="1" ht="26.25" customHeight="1" x14ac:dyDescent="0.15">
      <c r="A118" s="100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419</v>
      </c>
      <c r="AB118" s="987"/>
      <c r="AC118" s="987"/>
      <c r="AD118" s="987"/>
      <c r="AE118" s="988"/>
      <c r="AF118" s="986" t="s">
        <v>420</v>
      </c>
      <c r="AG118" s="987"/>
      <c r="AH118" s="987"/>
      <c r="AI118" s="987"/>
      <c r="AJ118" s="988"/>
      <c r="AK118" s="986" t="s">
        <v>302</v>
      </c>
      <c r="AL118" s="987"/>
      <c r="AM118" s="987"/>
      <c r="AN118" s="987"/>
      <c r="AO118" s="988"/>
      <c r="AP118" s="1071" t="s">
        <v>421</v>
      </c>
      <c r="AQ118" s="1072"/>
      <c r="AR118" s="1072"/>
      <c r="AS118" s="1072"/>
      <c r="AT118" s="1073"/>
      <c r="AU118" s="1002"/>
      <c r="AV118" s="1003"/>
      <c r="AW118" s="1003"/>
      <c r="AX118" s="1003"/>
      <c r="AY118" s="1003"/>
      <c r="AZ118" s="1074" t="s">
        <v>450</v>
      </c>
      <c r="BA118" s="1065"/>
      <c r="BB118" s="1065"/>
      <c r="BC118" s="1065"/>
      <c r="BD118" s="1065"/>
      <c r="BE118" s="1065"/>
      <c r="BF118" s="1065"/>
      <c r="BG118" s="1065"/>
      <c r="BH118" s="1065"/>
      <c r="BI118" s="1065"/>
      <c r="BJ118" s="1065"/>
      <c r="BK118" s="1065"/>
      <c r="BL118" s="1065"/>
      <c r="BM118" s="1065"/>
      <c r="BN118" s="1065"/>
      <c r="BO118" s="1065"/>
      <c r="BP118" s="1066"/>
      <c r="BQ118" s="1097" t="s">
        <v>126</v>
      </c>
      <c r="BR118" s="1098"/>
      <c r="BS118" s="1098"/>
      <c r="BT118" s="1098"/>
      <c r="BU118" s="1098"/>
      <c r="BV118" s="1098" t="s">
        <v>126</v>
      </c>
      <c r="BW118" s="1098"/>
      <c r="BX118" s="1098"/>
      <c r="BY118" s="1098"/>
      <c r="BZ118" s="1098"/>
      <c r="CA118" s="1098" t="s">
        <v>434</v>
      </c>
      <c r="CB118" s="1098"/>
      <c r="CC118" s="1098"/>
      <c r="CD118" s="1098"/>
      <c r="CE118" s="1098"/>
      <c r="CF118" s="1014" t="s">
        <v>434</v>
      </c>
      <c r="CG118" s="1015"/>
      <c r="CH118" s="1015"/>
      <c r="CI118" s="1015"/>
      <c r="CJ118" s="1015"/>
      <c r="CK118" s="1045"/>
      <c r="CL118" s="1046"/>
      <c r="CM118" s="1016" t="s">
        <v>451</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126</v>
      </c>
      <c r="DH118" s="1059"/>
      <c r="DI118" s="1059"/>
      <c r="DJ118" s="1059"/>
      <c r="DK118" s="1060"/>
      <c r="DL118" s="1061" t="s">
        <v>126</v>
      </c>
      <c r="DM118" s="1059"/>
      <c r="DN118" s="1059"/>
      <c r="DO118" s="1059"/>
      <c r="DP118" s="1060"/>
      <c r="DQ118" s="1061" t="s">
        <v>126</v>
      </c>
      <c r="DR118" s="1059"/>
      <c r="DS118" s="1059"/>
      <c r="DT118" s="1059"/>
      <c r="DU118" s="1060"/>
      <c r="DV118" s="1062" t="s">
        <v>434</v>
      </c>
      <c r="DW118" s="1063"/>
      <c r="DX118" s="1063"/>
      <c r="DY118" s="1063"/>
      <c r="DZ118" s="1064"/>
    </row>
    <row r="119" spans="1:130" s="246" customFormat="1" ht="26.25" customHeight="1" x14ac:dyDescent="0.15">
      <c r="A119" s="1159" t="s">
        <v>425</v>
      </c>
      <c r="B119" s="1044"/>
      <c r="C119" s="1023" t="s">
        <v>426</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3" t="s">
        <v>126</v>
      </c>
      <c r="AB119" s="994"/>
      <c r="AC119" s="994"/>
      <c r="AD119" s="994"/>
      <c r="AE119" s="995"/>
      <c r="AF119" s="996" t="s">
        <v>434</v>
      </c>
      <c r="AG119" s="994"/>
      <c r="AH119" s="994"/>
      <c r="AI119" s="994"/>
      <c r="AJ119" s="995"/>
      <c r="AK119" s="996" t="s">
        <v>434</v>
      </c>
      <c r="AL119" s="994"/>
      <c r="AM119" s="994"/>
      <c r="AN119" s="994"/>
      <c r="AO119" s="995"/>
      <c r="AP119" s="997" t="s">
        <v>434</v>
      </c>
      <c r="AQ119" s="998"/>
      <c r="AR119" s="998"/>
      <c r="AS119" s="998"/>
      <c r="AT119" s="999"/>
      <c r="AU119" s="1004"/>
      <c r="AV119" s="1005"/>
      <c r="AW119" s="1005"/>
      <c r="AX119" s="1005"/>
      <c r="AY119" s="1005"/>
      <c r="AZ119" s="277" t="s">
        <v>184</v>
      </c>
      <c r="BA119" s="277"/>
      <c r="BB119" s="277"/>
      <c r="BC119" s="277"/>
      <c r="BD119" s="277"/>
      <c r="BE119" s="277"/>
      <c r="BF119" s="277"/>
      <c r="BG119" s="277"/>
      <c r="BH119" s="277"/>
      <c r="BI119" s="277"/>
      <c r="BJ119" s="277"/>
      <c r="BK119" s="277"/>
      <c r="BL119" s="277"/>
      <c r="BM119" s="277"/>
      <c r="BN119" s="277"/>
      <c r="BO119" s="1075" t="s">
        <v>452</v>
      </c>
      <c r="BP119" s="1106"/>
      <c r="BQ119" s="1097">
        <v>22304349</v>
      </c>
      <c r="BR119" s="1098"/>
      <c r="BS119" s="1098"/>
      <c r="BT119" s="1098"/>
      <c r="BU119" s="1098"/>
      <c r="BV119" s="1098">
        <v>21059578</v>
      </c>
      <c r="BW119" s="1098"/>
      <c r="BX119" s="1098"/>
      <c r="BY119" s="1098"/>
      <c r="BZ119" s="1098"/>
      <c r="CA119" s="1098">
        <v>20413979</v>
      </c>
      <c r="CB119" s="1098"/>
      <c r="CC119" s="1098"/>
      <c r="CD119" s="1098"/>
      <c r="CE119" s="1098"/>
      <c r="CF119" s="1099"/>
      <c r="CG119" s="1100"/>
      <c r="CH119" s="1100"/>
      <c r="CI119" s="1100"/>
      <c r="CJ119" s="1101"/>
      <c r="CK119" s="1047"/>
      <c r="CL119" s="1048"/>
      <c r="CM119" s="1102" t="s">
        <v>453</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126</v>
      </c>
      <c r="DH119" s="1084"/>
      <c r="DI119" s="1084"/>
      <c r="DJ119" s="1084"/>
      <c r="DK119" s="1085"/>
      <c r="DL119" s="1083" t="s">
        <v>126</v>
      </c>
      <c r="DM119" s="1084"/>
      <c r="DN119" s="1084"/>
      <c r="DO119" s="1084"/>
      <c r="DP119" s="1085"/>
      <c r="DQ119" s="1083" t="s">
        <v>126</v>
      </c>
      <c r="DR119" s="1084"/>
      <c r="DS119" s="1084"/>
      <c r="DT119" s="1084"/>
      <c r="DU119" s="1085"/>
      <c r="DV119" s="1086" t="s">
        <v>126</v>
      </c>
      <c r="DW119" s="1087"/>
      <c r="DX119" s="1087"/>
      <c r="DY119" s="1087"/>
      <c r="DZ119" s="1088"/>
    </row>
    <row r="120" spans="1:130" s="246" customFormat="1" ht="26.25" customHeight="1" x14ac:dyDescent="0.15">
      <c r="A120" s="1160"/>
      <c r="B120" s="1046"/>
      <c r="C120" s="1016" t="s">
        <v>429</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126</v>
      </c>
      <c r="AB120" s="1059"/>
      <c r="AC120" s="1059"/>
      <c r="AD120" s="1059"/>
      <c r="AE120" s="1060"/>
      <c r="AF120" s="1061" t="s">
        <v>126</v>
      </c>
      <c r="AG120" s="1059"/>
      <c r="AH120" s="1059"/>
      <c r="AI120" s="1059"/>
      <c r="AJ120" s="1060"/>
      <c r="AK120" s="1061" t="s">
        <v>126</v>
      </c>
      <c r="AL120" s="1059"/>
      <c r="AM120" s="1059"/>
      <c r="AN120" s="1059"/>
      <c r="AO120" s="1060"/>
      <c r="AP120" s="1062" t="s">
        <v>126</v>
      </c>
      <c r="AQ120" s="1063"/>
      <c r="AR120" s="1063"/>
      <c r="AS120" s="1063"/>
      <c r="AT120" s="1064"/>
      <c r="AU120" s="1089" t="s">
        <v>454</v>
      </c>
      <c r="AV120" s="1090"/>
      <c r="AW120" s="1090"/>
      <c r="AX120" s="1090"/>
      <c r="AY120" s="1091"/>
      <c r="AZ120" s="1040" t="s">
        <v>455</v>
      </c>
      <c r="BA120" s="991"/>
      <c r="BB120" s="991"/>
      <c r="BC120" s="991"/>
      <c r="BD120" s="991"/>
      <c r="BE120" s="991"/>
      <c r="BF120" s="991"/>
      <c r="BG120" s="991"/>
      <c r="BH120" s="991"/>
      <c r="BI120" s="991"/>
      <c r="BJ120" s="991"/>
      <c r="BK120" s="991"/>
      <c r="BL120" s="991"/>
      <c r="BM120" s="991"/>
      <c r="BN120" s="991"/>
      <c r="BO120" s="991"/>
      <c r="BP120" s="992"/>
      <c r="BQ120" s="1026">
        <v>6166144</v>
      </c>
      <c r="BR120" s="1027"/>
      <c r="BS120" s="1027"/>
      <c r="BT120" s="1027"/>
      <c r="BU120" s="1027"/>
      <c r="BV120" s="1027">
        <v>5862167</v>
      </c>
      <c r="BW120" s="1027"/>
      <c r="BX120" s="1027"/>
      <c r="BY120" s="1027"/>
      <c r="BZ120" s="1027"/>
      <c r="CA120" s="1027">
        <v>6202981</v>
      </c>
      <c r="CB120" s="1027"/>
      <c r="CC120" s="1027"/>
      <c r="CD120" s="1027"/>
      <c r="CE120" s="1027"/>
      <c r="CF120" s="1041">
        <v>42.4</v>
      </c>
      <c r="CG120" s="1042"/>
      <c r="CH120" s="1042"/>
      <c r="CI120" s="1042"/>
      <c r="CJ120" s="1042"/>
      <c r="CK120" s="1107" t="s">
        <v>456</v>
      </c>
      <c r="CL120" s="1108"/>
      <c r="CM120" s="1108"/>
      <c r="CN120" s="1108"/>
      <c r="CO120" s="1109"/>
      <c r="CP120" s="1115" t="s">
        <v>457</v>
      </c>
      <c r="CQ120" s="1116"/>
      <c r="CR120" s="1116"/>
      <c r="CS120" s="1116"/>
      <c r="CT120" s="1116"/>
      <c r="CU120" s="1116"/>
      <c r="CV120" s="1116"/>
      <c r="CW120" s="1116"/>
      <c r="CX120" s="1116"/>
      <c r="CY120" s="1116"/>
      <c r="CZ120" s="1116"/>
      <c r="DA120" s="1116"/>
      <c r="DB120" s="1116"/>
      <c r="DC120" s="1116"/>
      <c r="DD120" s="1116"/>
      <c r="DE120" s="1116"/>
      <c r="DF120" s="1117"/>
      <c r="DG120" s="1026" t="s">
        <v>126</v>
      </c>
      <c r="DH120" s="1027"/>
      <c r="DI120" s="1027"/>
      <c r="DJ120" s="1027"/>
      <c r="DK120" s="1027"/>
      <c r="DL120" s="1027" t="s">
        <v>126</v>
      </c>
      <c r="DM120" s="1027"/>
      <c r="DN120" s="1027"/>
      <c r="DO120" s="1027"/>
      <c r="DP120" s="1027"/>
      <c r="DQ120" s="1027">
        <v>4365197</v>
      </c>
      <c r="DR120" s="1027"/>
      <c r="DS120" s="1027"/>
      <c r="DT120" s="1027"/>
      <c r="DU120" s="1027"/>
      <c r="DV120" s="1028">
        <v>29.9</v>
      </c>
      <c r="DW120" s="1028"/>
      <c r="DX120" s="1028"/>
      <c r="DY120" s="1028"/>
      <c r="DZ120" s="1029"/>
    </row>
    <row r="121" spans="1:130" s="246" customFormat="1" ht="26.25" customHeight="1" x14ac:dyDescent="0.15">
      <c r="A121" s="1160"/>
      <c r="B121" s="1046"/>
      <c r="C121" s="1067" t="s">
        <v>458</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126</v>
      </c>
      <c r="AB121" s="1059"/>
      <c r="AC121" s="1059"/>
      <c r="AD121" s="1059"/>
      <c r="AE121" s="1060"/>
      <c r="AF121" s="1061" t="s">
        <v>126</v>
      </c>
      <c r="AG121" s="1059"/>
      <c r="AH121" s="1059"/>
      <c r="AI121" s="1059"/>
      <c r="AJ121" s="1060"/>
      <c r="AK121" s="1061" t="s">
        <v>126</v>
      </c>
      <c r="AL121" s="1059"/>
      <c r="AM121" s="1059"/>
      <c r="AN121" s="1059"/>
      <c r="AO121" s="1060"/>
      <c r="AP121" s="1062" t="s">
        <v>126</v>
      </c>
      <c r="AQ121" s="1063"/>
      <c r="AR121" s="1063"/>
      <c r="AS121" s="1063"/>
      <c r="AT121" s="1064"/>
      <c r="AU121" s="1092"/>
      <c r="AV121" s="1093"/>
      <c r="AW121" s="1093"/>
      <c r="AX121" s="1093"/>
      <c r="AY121" s="1094"/>
      <c r="AZ121" s="1049" t="s">
        <v>459</v>
      </c>
      <c r="BA121" s="1050"/>
      <c r="BB121" s="1050"/>
      <c r="BC121" s="1050"/>
      <c r="BD121" s="1050"/>
      <c r="BE121" s="1050"/>
      <c r="BF121" s="1050"/>
      <c r="BG121" s="1050"/>
      <c r="BH121" s="1050"/>
      <c r="BI121" s="1050"/>
      <c r="BJ121" s="1050"/>
      <c r="BK121" s="1050"/>
      <c r="BL121" s="1050"/>
      <c r="BM121" s="1050"/>
      <c r="BN121" s="1050"/>
      <c r="BO121" s="1050"/>
      <c r="BP121" s="1051"/>
      <c r="BQ121" s="1019">
        <v>7122367</v>
      </c>
      <c r="BR121" s="1020"/>
      <c r="BS121" s="1020"/>
      <c r="BT121" s="1020"/>
      <c r="BU121" s="1020"/>
      <c r="BV121" s="1020">
        <v>6543216</v>
      </c>
      <c r="BW121" s="1020"/>
      <c r="BX121" s="1020"/>
      <c r="BY121" s="1020"/>
      <c r="BZ121" s="1020"/>
      <c r="CA121" s="1020">
        <v>6424590</v>
      </c>
      <c r="CB121" s="1020"/>
      <c r="CC121" s="1020"/>
      <c r="CD121" s="1020"/>
      <c r="CE121" s="1020"/>
      <c r="CF121" s="1014">
        <v>44</v>
      </c>
      <c r="CG121" s="1015"/>
      <c r="CH121" s="1015"/>
      <c r="CI121" s="1015"/>
      <c r="CJ121" s="1015"/>
      <c r="CK121" s="1110"/>
      <c r="CL121" s="1111"/>
      <c r="CM121" s="1111"/>
      <c r="CN121" s="1111"/>
      <c r="CO121" s="1112"/>
      <c r="CP121" s="1120" t="s">
        <v>399</v>
      </c>
      <c r="CQ121" s="1121"/>
      <c r="CR121" s="1121"/>
      <c r="CS121" s="1121"/>
      <c r="CT121" s="1121"/>
      <c r="CU121" s="1121"/>
      <c r="CV121" s="1121"/>
      <c r="CW121" s="1121"/>
      <c r="CX121" s="1121"/>
      <c r="CY121" s="1121"/>
      <c r="CZ121" s="1121"/>
      <c r="DA121" s="1121"/>
      <c r="DB121" s="1121"/>
      <c r="DC121" s="1121"/>
      <c r="DD121" s="1121"/>
      <c r="DE121" s="1121"/>
      <c r="DF121" s="1122"/>
      <c r="DG121" s="1019" t="s">
        <v>434</v>
      </c>
      <c r="DH121" s="1020"/>
      <c r="DI121" s="1020"/>
      <c r="DJ121" s="1020"/>
      <c r="DK121" s="1020"/>
      <c r="DL121" s="1020" t="s">
        <v>126</v>
      </c>
      <c r="DM121" s="1020"/>
      <c r="DN121" s="1020"/>
      <c r="DO121" s="1020"/>
      <c r="DP121" s="1020"/>
      <c r="DQ121" s="1020" t="s">
        <v>126</v>
      </c>
      <c r="DR121" s="1020"/>
      <c r="DS121" s="1020"/>
      <c r="DT121" s="1020"/>
      <c r="DU121" s="1020"/>
      <c r="DV121" s="1021" t="s">
        <v>126</v>
      </c>
      <c r="DW121" s="1021"/>
      <c r="DX121" s="1021"/>
      <c r="DY121" s="1021"/>
      <c r="DZ121" s="1022"/>
    </row>
    <row r="122" spans="1:130" s="246" customFormat="1" ht="26.25" customHeight="1" x14ac:dyDescent="0.15">
      <c r="A122" s="1160"/>
      <c r="B122" s="1046"/>
      <c r="C122" s="1016" t="s">
        <v>440</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126</v>
      </c>
      <c r="AB122" s="1059"/>
      <c r="AC122" s="1059"/>
      <c r="AD122" s="1059"/>
      <c r="AE122" s="1060"/>
      <c r="AF122" s="1061" t="s">
        <v>126</v>
      </c>
      <c r="AG122" s="1059"/>
      <c r="AH122" s="1059"/>
      <c r="AI122" s="1059"/>
      <c r="AJ122" s="1060"/>
      <c r="AK122" s="1061" t="s">
        <v>434</v>
      </c>
      <c r="AL122" s="1059"/>
      <c r="AM122" s="1059"/>
      <c r="AN122" s="1059"/>
      <c r="AO122" s="1060"/>
      <c r="AP122" s="1062" t="s">
        <v>434</v>
      </c>
      <c r="AQ122" s="1063"/>
      <c r="AR122" s="1063"/>
      <c r="AS122" s="1063"/>
      <c r="AT122" s="1064"/>
      <c r="AU122" s="1092"/>
      <c r="AV122" s="1093"/>
      <c r="AW122" s="1093"/>
      <c r="AX122" s="1093"/>
      <c r="AY122" s="1094"/>
      <c r="AZ122" s="1074" t="s">
        <v>460</v>
      </c>
      <c r="BA122" s="1065"/>
      <c r="BB122" s="1065"/>
      <c r="BC122" s="1065"/>
      <c r="BD122" s="1065"/>
      <c r="BE122" s="1065"/>
      <c r="BF122" s="1065"/>
      <c r="BG122" s="1065"/>
      <c r="BH122" s="1065"/>
      <c r="BI122" s="1065"/>
      <c r="BJ122" s="1065"/>
      <c r="BK122" s="1065"/>
      <c r="BL122" s="1065"/>
      <c r="BM122" s="1065"/>
      <c r="BN122" s="1065"/>
      <c r="BO122" s="1065"/>
      <c r="BP122" s="1066"/>
      <c r="BQ122" s="1097">
        <v>11579984</v>
      </c>
      <c r="BR122" s="1098"/>
      <c r="BS122" s="1098"/>
      <c r="BT122" s="1098"/>
      <c r="BU122" s="1098"/>
      <c r="BV122" s="1098">
        <v>10374166</v>
      </c>
      <c r="BW122" s="1098"/>
      <c r="BX122" s="1098"/>
      <c r="BY122" s="1098"/>
      <c r="BZ122" s="1098"/>
      <c r="CA122" s="1098">
        <v>9590978</v>
      </c>
      <c r="CB122" s="1098"/>
      <c r="CC122" s="1098"/>
      <c r="CD122" s="1098"/>
      <c r="CE122" s="1098"/>
      <c r="CF122" s="1118">
        <v>65.599999999999994</v>
      </c>
      <c r="CG122" s="1119"/>
      <c r="CH122" s="1119"/>
      <c r="CI122" s="1119"/>
      <c r="CJ122" s="1119"/>
      <c r="CK122" s="1110"/>
      <c r="CL122" s="1111"/>
      <c r="CM122" s="1111"/>
      <c r="CN122" s="1111"/>
      <c r="CO122" s="1112"/>
      <c r="CP122" s="1120" t="s">
        <v>400</v>
      </c>
      <c r="CQ122" s="1121"/>
      <c r="CR122" s="1121"/>
      <c r="CS122" s="1121"/>
      <c r="CT122" s="1121"/>
      <c r="CU122" s="1121"/>
      <c r="CV122" s="1121"/>
      <c r="CW122" s="1121"/>
      <c r="CX122" s="1121"/>
      <c r="CY122" s="1121"/>
      <c r="CZ122" s="1121"/>
      <c r="DA122" s="1121"/>
      <c r="DB122" s="1121"/>
      <c r="DC122" s="1121"/>
      <c r="DD122" s="1121"/>
      <c r="DE122" s="1121"/>
      <c r="DF122" s="1122"/>
      <c r="DG122" s="1019" t="s">
        <v>126</v>
      </c>
      <c r="DH122" s="1020"/>
      <c r="DI122" s="1020"/>
      <c r="DJ122" s="1020"/>
      <c r="DK122" s="1020"/>
      <c r="DL122" s="1020" t="s">
        <v>126</v>
      </c>
      <c r="DM122" s="1020"/>
      <c r="DN122" s="1020"/>
      <c r="DO122" s="1020"/>
      <c r="DP122" s="1020"/>
      <c r="DQ122" s="1020" t="s">
        <v>126</v>
      </c>
      <c r="DR122" s="1020"/>
      <c r="DS122" s="1020"/>
      <c r="DT122" s="1020"/>
      <c r="DU122" s="1020"/>
      <c r="DV122" s="1021" t="s">
        <v>126</v>
      </c>
      <c r="DW122" s="1021"/>
      <c r="DX122" s="1021"/>
      <c r="DY122" s="1021"/>
      <c r="DZ122" s="1022"/>
    </row>
    <row r="123" spans="1:130" s="246" customFormat="1" ht="26.25" customHeight="1" x14ac:dyDescent="0.15">
      <c r="A123" s="1160"/>
      <c r="B123" s="1046"/>
      <c r="C123" s="1016" t="s">
        <v>446</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v>19823</v>
      </c>
      <c r="AB123" s="1059"/>
      <c r="AC123" s="1059"/>
      <c r="AD123" s="1059"/>
      <c r="AE123" s="1060"/>
      <c r="AF123" s="1061">
        <v>11973</v>
      </c>
      <c r="AG123" s="1059"/>
      <c r="AH123" s="1059"/>
      <c r="AI123" s="1059"/>
      <c r="AJ123" s="1060"/>
      <c r="AK123" s="1061">
        <v>3784</v>
      </c>
      <c r="AL123" s="1059"/>
      <c r="AM123" s="1059"/>
      <c r="AN123" s="1059"/>
      <c r="AO123" s="1060"/>
      <c r="AP123" s="1062">
        <v>0</v>
      </c>
      <c r="AQ123" s="1063"/>
      <c r="AR123" s="1063"/>
      <c r="AS123" s="1063"/>
      <c r="AT123" s="1064"/>
      <c r="AU123" s="1095"/>
      <c r="AV123" s="1096"/>
      <c r="AW123" s="1096"/>
      <c r="AX123" s="1096"/>
      <c r="AY123" s="1096"/>
      <c r="AZ123" s="277" t="s">
        <v>184</v>
      </c>
      <c r="BA123" s="277"/>
      <c r="BB123" s="277"/>
      <c r="BC123" s="277"/>
      <c r="BD123" s="277"/>
      <c r="BE123" s="277"/>
      <c r="BF123" s="277"/>
      <c r="BG123" s="277"/>
      <c r="BH123" s="277"/>
      <c r="BI123" s="277"/>
      <c r="BJ123" s="277"/>
      <c r="BK123" s="277"/>
      <c r="BL123" s="277"/>
      <c r="BM123" s="277"/>
      <c r="BN123" s="277"/>
      <c r="BO123" s="1075" t="s">
        <v>461</v>
      </c>
      <c r="BP123" s="1106"/>
      <c r="BQ123" s="1166">
        <v>24868495</v>
      </c>
      <c r="BR123" s="1132"/>
      <c r="BS123" s="1132"/>
      <c r="BT123" s="1132"/>
      <c r="BU123" s="1132"/>
      <c r="BV123" s="1132">
        <v>22779549</v>
      </c>
      <c r="BW123" s="1132"/>
      <c r="BX123" s="1132"/>
      <c r="BY123" s="1132"/>
      <c r="BZ123" s="1132"/>
      <c r="CA123" s="1132">
        <v>22218549</v>
      </c>
      <c r="CB123" s="1132"/>
      <c r="CC123" s="1132"/>
      <c r="CD123" s="1132"/>
      <c r="CE123" s="1132"/>
      <c r="CF123" s="1099"/>
      <c r="CG123" s="1100"/>
      <c r="CH123" s="1100"/>
      <c r="CI123" s="1100"/>
      <c r="CJ123" s="1101"/>
      <c r="CK123" s="1110"/>
      <c r="CL123" s="1111"/>
      <c r="CM123" s="1111"/>
      <c r="CN123" s="1111"/>
      <c r="CO123" s="1112"/>
      <c r="CP123" s="1120" t="s">
        <v>462</v>
      </c>
      <c r="CQ123" s="1121"/>
      <c r="CR123" s="1121"/>
      <c r="CS123" s="1121"/>
      <c r="CT123" s="1121"/>
      <c r="CU123" s="1121"/>
      <c r="CV123" s="1121"/>
      <c r="CW123" s="1121"/>
      <c r="CX123" s="1121"/>
      <c r="CY123" s="1121"/>
      <c r="CZ123" s="1121"/>
      <c r="DA123" s="1121"/>
      <c r="DB123" s="1121"/>
      <c r="DC123" s="1121"/>
      <c r="DD123" s="1121"/>
      <c r="DE123" s="1121"/>
      <c r="DF123" s="1122"/>
      <c r="DG123" s="1058" t="s">
        <v>126</v>
      </c>
      <c r="DH123" s="1059"/>
      <c r="DI123" s="1059"/>
      <c r="DJ123" s="1059"/>
      <c r="DK123" s="1060"/>
      <c r="DL123" s="1061" t="s">
        <v>126</v>
      </c>
      <c r="DM123" s="1059"/>
      <c r="DN123" s="1059"/>
      <c r="DO123" s="1059"/>
      <c r="DP123" s="1060"/>
      <c r="DQ123" s="1061" t="s">
        <v>126</v>
      </c>
      <c r="DR123" s="1059"/>
      <c r="DS123" s="1059"/>
      <c r="DT123" s="1059"/>
      <c r="DU123" s="1060"/>
      <c r="DV123" s="1062" t="s">
        <v>126</v>
      </c>
      <c r="DW123" s="1063"/>
      <c r="DX123" s="1063"/>
      <c r="DY123" s="1063"/>
      <c r="DZ123" s="1064"/>
    </row>
    <row r="124" spans="1:130" s="246" customFormat="1" ht="26.25" customHeight="1" thickBot="1" x14ac:dyDescent="0.2">
      <c r="A124" s="1160"/>
      <c r="B124" s="1046"/>
      <c r="C124" s="1016" t="s">
        <v>449</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126</v>
      </c>
      <c r="AB124" s="1059"/>
      <c r="AC124" s="1059"/>
      <c r="AD124" s="1059"/>
      <c r="AE124" s="1060"/>
      <c r="AF124" s="1061" t="s">
        <v>126</v>
      </c>
      <c r="AG124" s="1059"/>
      <c r="AH124" s="1059"/>
      <c r="AI124" s="1059"/>
      <c r="AJ124" s="1060"/>
      <c r="AK124" s="1061" t="s">
        <v>126</v>
      </c>
      <c r="AL124" s="1059"/>
      <c r="AM124" s="1059"/>
      <c r="AN124" s="1059"/>
      <c r="AO124" s="1060"/>
      <c r="AP124" s="1062" t="s">
        <v>434</v>
      </c>
      <c r="AQ124" s="1063"/>
      <c r="AR124" s="1063"/>
      <c r="AS124" s="1063"/>
      <c r="AT124" s="1064"/>
      <c r="AU124" s="1162" t="s">
        <v>463</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434</v>
      </c>
      <c r="BR124" s="1128"/>
      <c r="BS124" s="1128"/>
      <c r="BT124" s="1128"/>
      <c r="BU124" s="1128"/>
      <c r="BV124" s="1128" t="s">
        <v>126</v>
      </c>
      <c r="BW124" s="1128"/>
      <c r="BX124" s="1128"/>
      <c r="BY124" s="1128"/>
      <c r="BZ124" s="1128"/>
      <c r="CA124" s="1128" t="s">
        <v>126</v>
      </c>
      <c r="CB124" s="1128"/>
      <c r="CC124" s="1128"/>
      <c r="CD124" s="1128"/>
      <c r="CE124" s="1128"/>
      <c r="CF124" s="1129"/>
      <c r="CG124" s="1130"/>
      <c r="CH124" s="1130"/>
      <c r="CI124" s="1130"/>
      <c r="CJ124" s="1131"/>
      <c r="CK124" s="1113"/>
      <c r="CL124" s="1113"/>
      <c r="CM124" s="1113"/>
      <c r="CN124" s="1113"/>
      <c r="CO124" s="1114"/>
      <c r="CP124" s="1120" t="s">
        <v>464</v>
      </c>
      <c r="CQ124" s="1121"/>
      <c r="CR124" s="1121"/>
      <c r="CS124" s="1121"/>
      <c r="CT124" s="1121"/>
      <c r="CU124" s="1121"/>
      <c r="CV124" s="1121"/>
      <c r="CW124" s="1121"/>
      <c r="CX124" s="1121"/>
      <c r="CY124" s="1121"/>
      <c r="CZ124" s="1121"/>
      <c r="DA124" s="1121"/>
      <c r="DB124" s="1121"/>
      <c r="DC124" s="1121"/>
      <c r="DD124" s="1121"/>
      <c r="DE124" s="1121"/>
      <c r="DF124" s="1122"/>
      <c r="DG124" s="1105">
        <v>5130066</v>
      </c>
      <c r="DH124" s="1084"/>
      <c r="DI124" s="1084"/>
      <c r="DJ124" s="1084"/>
      <c r="DK124" s="1085"/>
      <c r="DL124" s="1083">
        <v>4350743</v>
      </c>
      <c r="DM124" s="1084"/>
      <c r="DN124" s="1084"/>
      <c r="DO124" s="1084"/>
      <c r="DP124" s="1085"/>
      <c r="DQ124" s="1083" t="s">
        <v>434</v>
      </c>
      <c r="DR124" s="1084"/>
      <c r="DS124" s="1084"/>
      <c r="DT124" s="1084"/>
      <c r="DU124" s="1085"/>
      <c r="DV124" s="1086" t="s">
        <v>126</v>
      </c>
      <c r="DW124" s="1087"/>
      <c r="DX124" s="1087"/>
      <c r="DY124" s="1087"/>
      <c r="DZ124" s="1088"/>
    </row>
    <row r="125" spans="1:130" s="246" customFormat="1" ht="26.25" customHeight="1" x14ac:dyDescent="0.15">
      <c r="A125" s="1160"/>
      <c r="B125" s="1046"/>
      <c r="C125" s="1016" t="s">
        <v>451</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126</v>
      </c>
      <c r="AB125" s="1059"/>
      <c r="AC125" s="1059"/>
      <c r="AD125" s="1059"/>
      <c r="AE125" s="1060"/>
      <c r="AF125" s="1061" t="s">
        <v>126</v>
      </c>
      <c r="AG125" s="1059"/>
      <c r="AH125" s="1059"/>
      <c r="AI125" s="1059"/>
      <c r="AJ125" s="1060"/>
      <c r="AK125" s="1061" t="s">
        <v>126</v>
      </c>
      <c r="AL125" s="1059"/>
      <c r="AM125" s="1059"/>
      <c r="AN125" s="1059"/>
      <c r="AO125" s="1060"/>
      <c r="AP125" s="1062" t="s">
        <v>126</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465</v>
      </c>
      <c r="CL125" s="1108"/>
      <c r="CM125" s="1108"/>
      <c r="CN125" s="1108"/>
      <c r="CO125" s="1109"/>
      <c r="CP125" s="1040" t="s">
        <v>466</v>
      </c>
      <c r="CQ125" s="991"/>
      <c r="CR125" s="991"/>
      <c r="CS125" s="991"/>
      <c r="CT125" s="991"/>
      <c r="CU125" s="991"/>
      <c r="CV125" s="991"/>
      <c r="CW125" s="991"/>
      <c r="CX125" s="991"/>
      <c r="CY125" s="991"/>
      <c r="CZ125" s="991"/>
      <c r="DA125" s="991"/>
      <c r="DB125" s="991"/>
      <c r="DC125" s="991"/>
      <c r="DD125" s="991"/>
      <c r="DE125" s="991"/>
      <c r="DF125" s="992"/>
      <c r="DG125" s="1026" t="s">
        <v>126</v>
      </c>
      <c r="DH125" s="1027"/>
      <c r="DI125" s="1027"/>
      <c r="DJ125" s="1027"/>
      <c r="DK125" s="1027"/>
      <c r="DL125" s="1027" t="s">
        <v>126</v>
      </c>
      <c r="DM125" s="1027"/>
      <c r="DN125" s="1027"/>
      <c r="DO125" s="1027"/>
      <c r="DP125" s="1027"/>
      <c r="DQ125" s="1027" t="s">
        <v>126</v>
      </c>
      <c r="DR125" s="1027"/>
      <c r="DS125" s="1027"/>
      <c r="DT125" s="1027"/>
      <c r="DU125" s="1027"/>
      <c r="DV125" s="1028" t="s">
        <v>126</v>
      </c>
      <c r="DW125" s="1028"/>
      <c r="DX125" s="1028"/>
      <c r="DY125" s="1028"/>
      <c r="DZ125" s="1029"/>
    </row>
    <row r="126" spans="1:130" s="246" customFormat="1" ht="26.25" customHeight="1" thickBot="1" x14ac:dyDescent="0.2">
      <c r="A126" s="1160"/>
      <c r="B126" s="1046"/>
      <c r="C126" s="1016" t="s">
        <v>453</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126</v>
      </c>
      <c r="AB126" s="1059"/>
      <c r="AC126" s="1059"/>
      <c r="AD126" s="1059"/>
      <c r="AE126" s="1060"/>
      <c r="AF126" s="1061" t="s">
        <v>126</v>
      </c>
      <c r="AG126" s="1059"/>
      <c r="AH126" s="1059"/>
      <c r="AI126" s="1059"/>
      <c r="AJ126" s="1060"/>
      <c r="AK126" s="1061" t="s">
        <v>126</v>
      </c>
      <c r="AL126" s="1059"/>
      <c r="AM126" s="1059"/>
      <c r="AN126" s="1059"/>
      <c r="AO126" s="1060"/>
      <c r="AP126" s="1062" t="s">
        <v>126</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467</v>
      </c>
      <c r="CQ126" s="1050"/>
      <c r="CR126" s="1050"/>
      <c r="CS126" s="1050"/>
      <c r="CT126" s="1050"/>
      <c r="CU126" s="1050"/>
      <c r="CV126" s="1050"/>
      <c r="CW126" s="1050"/>
      <c r="CX126" s="1050"/>
      <c r="CY126" s="1050"/>
      <c r="CZ126" s="1050"/>
      <c r="DA126" s="1050"/>
      <c r="DB126" s="1050"/>
      <c r="DC126" s="1050"/>
      <c r="DD126" s="1050"/>
      <c r="DE126" s="1050"/>
      <c r="DF126" s="1051"/>
      <c r="DG126" s="1019" t="s">
        <v>126</v>
      </c>
      <c r="DH126" s="1020"/>
      <c r="DI126" s="1020"/>
      <c r="DJ126" s="1020"/>
      <c r="DK126" s="1020"/>
      <c r="DL126" s="1020" t="s">
        <v>126</v>
      </c>
      <c r="DM126" s="1020"/>
      <c r="DN126" s="1020"/>
      <c r="DO126" s="1020"/>
      <c r="DP126" s="1020"/>
      <c r="DQ126" s="1020" t="s">
        <v>126</v>
      </c>
      <c r="DR126" s="1020"/>
      <c r="DS126" s="1020"/>
      <c r="DT126" s="1020"/>
      <c r="DU126" s="1020"/>
      <c r="DV126" s="1021" t="s">
        <v>126</v>
      </c>
      <c r="DW126" s="1021"/>
      <c r="DX126" s="1021"/>
      <c r="DY126" s="1021"/>
      <c r="DZ126" s="1022"/>
    </row>
    <row r="127" spans="1:130" s="246" customFormat="1" ht="26.25" customHeight="1" x14ac:dyDescent="0.15">
      <c r="A127" s="1161"/>
      <c r="B127" s="1048"/>
      <c r="C127" s="1102" t="s">
        <v>468</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126</v>
      </c>
      <c r="AB127" s="1059"/>
      <c r="AC127" s="1059"/>
      <c r="AD127" s="1059"/>
      <c r="AE127" s="1060"/>
      <c r="AF127" s="1061" t="s">
        <v>434</v>
      </c>
      <c r="AG127" s="1059"/>
      <c r="AH127" s="1059"/>
      <c r="AI127" s="1059"/>
      <c r="AJ127" s="1060"/>
      <c r="AK127" s="1061" t="s">
        <v>126</v>
      </c>
      <c r="AL127" s="1059"/>
      <c r="AM127" s="1059"/>
      <c r="AN127" s="1059"/>
      <c r="AO127" s="1060"/>
      <c r="AP127" s="1062" t="s">
        <v>126</v>
      </c>
      <c r="AQ127" s="1063"/>
      <c r="AR127" s="1063"/>
      <c r="AS127" s="1063"/>
      <c r="AT127" s="1064"/>
      <c r="AU127" s="282"/>
      <c r="AV127" s="282"/>
      <c r="AW127" s="282"/>
      <c r="AX127" s="1133" t="s">
        <v>469</v>
      </c>
      <c r="AY127" s="1134"/>
      <c r="AZ127" s="1134"/>
      <c r="BA127" s="1134"/>
      <c r="BB127" s="1134"/>
      <c r="BC127" s="1134"/>
      <c r="BD127" s="1134"/>
      <c r="BE127" s="1135"/>
      <c r="BF127" s="1136" t="s">
        <v>470</v>
      </c>
      <c r="BG127" s="1134"/>
      <c r="BH127" s="1134"/>
      <c r="BI127" s="1134"/>
      <c r="BJ127" s="1134"/>
      <c r="BK127" s="1134"/>
      <c r="BL127" s="1135"/>
      <c r="BM127" s="1136" t="s">
        <v>471</v>
      </c>
      <c r="BN127" s="1134"/>
      <c r="BO127" s="1134"/>
      <c r="BP127" s="1134"/>
      <c r="BQ127" s="1134"/>
      <c r="BR127" s="1134"/>
      <c r="BS127" s="1135"/>
      <c r="BT127" s="1136" t="s">
        <v>472</v>
      </c>
      <c r="BU127" s="1134"/>
      <c r="BV127" s="1134"/>
      <c r="BW127" s="1134"/>
      <c r="BX127" s="1134"/>
      <c r="BY127" s="1134"/>
      <c r="BZ127" s="1158"/>
      <c r="CA127" s="282"/>
      <c r="CB127" s="282"/>
      <c r="CC127" s="282"/>
      <c r="CD127" s="283"/>
      <c r="CE127" s="283"/>
      <c r="CF127" s="283"/>
      <c r="CG127" s="280"/>
      <c r="CH127" s="280"/>
      <c r="CI127" s="280"/>
      <c r="CJ127" s="281"/>
      <c r="CK127" s="1124"/>
      <c r="CL127" s="1111"/>
      <c r="CM127" s="1111"/>
      <c r="CN127" s="1111"/>
      <c r="CO127" s="1112"/>
      <c r="CP127" s="1049" t="s">
        <v>473</v>
      </c>
      <c r="CQ127" s="1050"/>
      <c r="CR127" s="1050"/>
      <c r="CS127" s="1050"/>
      <c r="CT127" s="1050"/>
      <c r="CU127" s="1050"/>
      <c r="CV127" s="1050"/>
      <c r="CW127" s="1050"/>
      <c r="CX127" s="1050"/>
      <c r="CY127" s="1050"/>
      <c r="CZ127" s="1050"/>
      <c r="DA127" s="1050"/>
      <c r="DB127" s="1050"/>
      <c r="DC127" s="1050"/>
      <c r="DD127" s="1050"/>
      <c r="DE127" s="1050"/>
      <c r="DF127" s="1051"/>
      <c r="DG127" s="1019" t="s">
        <v>126</v>
      </c>
      <c r="DH127" s="1020"/>
      <c r="DI127" s="1020"/>
      <c r="DJ127" s="1020"/>
      <c r="DK127" s="1020"/>
      <c r="DL127" s="1020" t="s">
        <v>126</v>
      </c>
      <c r="DM127" s="1020"/>
      <c r="DN127" s="1020"/>
      <c r="DO127" s="1020"/>
      <c r="DP127" s="1020"/>
      <c r="DQ127" s="1020" t="s">
        <v>126</v>
      </c>
      <c r="DR127" s="1020"/>
      <c r="DS127" s="1020"/>
      <c r="DT127" s="1020"/>
      <c r="DU127" s="1020"/>
      <c r="DV127" s="1021" t="s">
        <v>126</v>
      </c>
      <c r="DW127" s="1021"/>
      <c r="DX127" s="1021"/>
      <c r="DY127" s="1021"/>
      <c r="DZ127" s="1022"/>
    </row>
    <row r="128" spans="1:130" s="246" customFormat="1" ht="26.25" customHeight="1" thickBot="1" x14ac:dyDescent="0.2">
      <c r="A128" s="1144" t="s">
        <v>474</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475</v>
      </c>
      <c r="X128" s="1146"/>
      <c r="Y128" s="1146"/>
      <c r="Z128" s="1147"/>
      <c r="AA128" s="1148">
        <v>1117572</v>
      </c>
      <c r="AB128" s="1149"/>
      <c r="AC128" s="1149"/>
      <c r="AD128" s="1149"/>
      <c r="AE128" s="1150"/>
      <c r="AF128" s="1151">
        <v>1070555</v>
      </c>
      <c r="AG128" s="1149"/>
      <c r="AH128" s="1149"/>
      <c r="AI128" s="1149"/>
      <c r="AJ128" s="1150"/>
      <c r="AK128" s="1151">
        <v>1023174</v>
      </c>
      <c r="AL128" s="1149"/>
      <c r="AM128" s="1149"/>
      <c r="AN128" s="1149"/>
      <c r="AO128" s="1150"/>
      <c r="AP128" s="1152"/>
      <c r="AQ128" s="1153"/>
      <c r="AR128" s="1153"/>
      <c r="AS128" s="1153"/>
      <c r="AT128" s="1154"/>
      <c r="AU128" s="282"/>
      <c r="AV128" s="282"/>
      <c r="AW128" s="282"/>
      <c r="AX128" s="990" t="s">
        <v>476</v>
      </c>
      <c r="AY128" s="991"/>
      <c r="AZ128" s="991"/>
      <c r="BA128" s="991"/>
      <c r="BB128" s="991"/>
      <c r="BC128" s="991"/>
      <c r="BD128" s="991"/>
      <c r="BE128" s="992"/>
      <c r="BF128" s="1155" t="s">
        <v>126</v>
      </c>
      <c r="BG128" s="1156"/>
      <c r="BH128" s="1156"/>
      <c r="BI128" s="1156"/>
      <c r="BJ128" s="1156"/>
      <c r="BK128" s="1156"/>
      <c r="BL128" s="1157"/>
      <c r="BM128" s="1155">
        <v>12.72</v>
      </c>
      <c r="BN128" s="1156"/>
      <c r="BO128" s="1156"/>
      <c r="BP128" s="1156"/>
      <c r="BQ128" s="1156"/>
      <c r="BR128" s="1156"/>
      <c r="BS128" s="1157"/>
      <c r="BT128" s="1155">
        <v>20</v>
      </c>
      <c r="BU128" s="1156"/>
      <c r="BV128" s="1156"/>
      <c r="BW128" s="1156"/>
      <c r="BX128" s="1156"/>
      <c r="BY128" s="1156"/>
      <c r="BZ128" s="1179"/>
      <c r="CA128" s="283"/>
      <c r="CB128" s="283"/>
      <c r="CC128" s="283"/>
      <c r="CD128" s="283"/>
      <c r="CE128" s="283"/>
      <c r="CF128" s="283"/>
      <c r="CG128" s="280"/>
      <c r="CH128" s="280"/>
      <c r="CI128" s="280"/>
      <c r="CJ128" s="281"/>
      <c r="CK128" s="1125"/>
      <c r="CL128" s="1126"/>
      <c r="CM128" s="1126"/>
      <c r="CN128" s="1126"/>
      <c r="CO128" s="1127"/>
      <c r="CP128" s="1137" t="s">
        <v>477</v>
      </c>
      <c r="CQ128" s="1138"/>
      <c r="CR128" s="1138"/>
      <c r="CS128" s="1138"/>
      <c r="CT128" s="1138"/>
      <c r="CU128" s="1138"/>
      <c r="CV128" s="1138"/>
      <c r="CW128" s="1138"/>
      <c r="CX128" s="1138"/>
      <c r="CY128" s="1138"/>
      <c r="CZ128" s="1138"/>
      <c r="DA128" s="1138"/>
      <c r="DB128" s="1138"/>
      <c r="DC128" s="1138"/>
      <c r="DD128" s="1138"/>
      <c r="DE128" s="1138"/>
      <c r="DF128" s="1139"/>
      <c r="DG128" s="1140" t="s">
        <v>434</v>
      </c>
      <c r="DH128" s="1141"/>
      <c r="DI128" s="1141"/>
      <c r="DJ128" s="1141"/>
      <c r="DK128" s="1141"/>
      <c r="DL128" s="1141" t="s">
        <v>126</v>
      </c>
      <c r="DM128" s="1141"/>
      <c r="DN128" s="1141"/>
      <c r="DO128" s="1141"/>
      <c r="DP128" s="1141"/>
      <c r="DQ128" s="1141" t="s">
        <v>434</v>
      </c>
      <c r="DR128" s="1141"/>
      <c r="DS128" s="1141"/>
      <c r="DT128" s="1141"/>
      <c r="DU128" s="1141"/>
      <c r="DV128" s="1142" t="s">
        <v>126</v>
      </c>
      <c r="DW128" s="1142"/>
      <c r="DX128" s="1142"/>
      <c r="DY128" s="1142"/>
      <c r="DZ128" s="1143"/>
    </row>
    <row r="129" spans="1:131" s="246"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478</v>
      </c>
      <c r="X129" s="1174"/>
      <c r="Y129" s="1174"/>
      <c r="Z129" s="1175"/>
      <c r="AA129" s="1058">
        <v>15359752</v>
      </c>
      <c r="AB129" s="1059"/>
      <c r="AC129" s="1059"/>
      <c r="AD129" s="1059"/>
      <c r="AE129" s="1060"/>
      <c r="AF129" s="1061">
        <v>15447887</v>
      </c>
      <c r="AG129" s="1059"/>
      <c r="AH129" s="1059"/>
      <c r="AI129" s="1059"/>
      <c r="AJ129" s="1060"/>
      <c r="AK129" s="1061">
        <v>15897996</v>
      </c>
      <c r="AL129" s="1059"/>
      <c r="AM129" s="1059"/>
      <c r="AN129" s="1059"/>
      <c r="AO129" s="1060"/>
      <c r="AP129" s="1176"/>
      <c r="AQ129" s="1177"/>
      <c r="AR129" s="1177"/>
      <c r="AS129" s="1177"/>
      <c r="AT129" s="1178"/>
      <c r="AU129" s="284"/>
      <c r="AV129" s="284"/>
      <c r="AW129" s="284"/>
      <c r="AX129" s="1167" t="s">
        <v>479</v>
      </c>
      <c r="AY129" s="1050"/>
      <c r="AZ129" s="1050"/>
      <c r="BA129" s="1050"/>
      <c r="BB129" s="1050"/>
      <c r="BC129" s="1050"/>
      <c r="BD129" s="1050"/>
      <c r="BE129" s="1051"/>
      <c r="BF129" s="1168" t="s">
        <v>126</v>
      </c>
      <c r="BG129" s="1169"/>
      <c r="BH129" s="1169"/>
      <c r="BI129" s="1169"/>
      <c r="BJ129" s="1169"/>
      <c r="BK129" s="1169"/>
      <c r="BL129" s="1170"/>
      <c r="BM129" s="1168">
        <v>17.72</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480</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481</v>
      </c>
      <c r="X130" s="1174"/>
      <c r="Y130" s="1174"/>
      <c r="Z130" s="1175"/>
      <c r="AA130" s="1058">
        <v>1388465</v>
      </c>
      <c r="AB130" s="1059"/>
      <c r="AC130" s="1059"/>
      <c r="AD130" s="1059"/>
      <c r="AE130" s="1060"/>
      <c r="AF130" s="1061">
        <v>1332102</v>
      </c>
      <c r="AG130" s="1059"/>
      <c r="AH130" s="1059"/>
      <c r="AI130" s="1059"/>
      <c r="AJ130" s="1060"/>
      <c r="AK130" s="1061">
        <v>1282059</v>
      </c>
      <c r="AL130" s="1059"/>
      <c r="AM130" s="1059"/>
      <c r="AN130" s="1059"/>
      <c r="AO130" s="1060"/>
      <c r="AP130" s="1176"/>
      <c r="AQ130" s="1177"/>
      <c r="AR130" s="1177"/>
      <c r="AS130" s="1177"/>
      <c r="AT130" s="1178"/>
      <c r="AU130" s="284"/>
      <c r="AV130" s="284"/>
      <c r="AW130" s="284"/>
      <c r="AX130" s="1167" t="s">
        <v>482</v>
      </c>
      <c r="AY130" s="1050"/>
      <c r="AZ130" s="1050"/>
      <c r="BA130" s="1050"/>
      <c r="BB130" s="1050"/>
      <c r="BC130" s="1050"/>
      <c r="BD130" s="1050"/>
      <c r="BE130" s="1051"/>
      <c r="BF130" s="1204">
        <v>0</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483</v>
      </c>
      <c r="X131" s="1212"/>
      <c r="Y131" s="1212"/>
      <c r="Z131" s="1213"/>
      <c r="AA131" s="1105">
        <v>13971287</v>
      </c>
      <c r="AB131" s="1084"/>
      <c r="AC131" s="1084"/>
      <c r="AD131" s="1084"/>
      <c r="AE131" s="1085"/>
      <c r="AF131" s="1083">
        <v>14115785</v>
      </c>
      <c r="AG131" s="1084"/>
      <c r="AH131" s="1084"/>
      <c r="AI131" s="1084"/>
      <c r="AJ131" s="1085"/>
      <c r="AK131" s="1083">
        <v>14615937</v>
      </c>
      <c r="AL131" s="1084"/>
      <c r="AM131" s="1084"/>
      <c r="AN131" s="1084"/>
      <c r="AO131" s="1085"/>
      <c r="AP131" s="1214"/>
      <c r="AQ131" s="1215"/>
      <c r="AR131" s="1215"/>
      <c r="AS131" s="1215"/>
      <c r="AT131" s="1216"/>
      <c r="AU131" s="284"/>
      <c r="AV131" s="284"/>
      <c r="AW131" s="284"/>
      <c r="AX131" s="1186" t="s">
        <v>484</v>
      </c>
      <c r="AY131" s="1138"/>
      <c r="AZ131" s="1138"/>
      <c r="BA131" s="1138"/>
      <c r="BB131" s="1138"/>
      <c r="BC131" s="1138"/>
      <c r="BD131" s="1138"/>
      <c r="BE131" s="1139"/>
      <c r="BF131" s="1187" t="s">
        <v>126</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3" t="s">
        <v>485</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486</v>
      </c>
      <c r="W132" s="1197"/>
      <c r="X132" s="1197"/>
      <c r="Y132" s="1197"/>
      <c r="Z132" s="1198"/>
      <c r="AA132" s="1199">
        <v>-0.61036610300000005</v>
      </c>
      <c r="AB132" s="1200"/>
      <c r="AC132" s="1200"/>
      <c r="AD132" s="1200"/>
      <c r="AE132" s="1201"/>
      <c r="AF132" s="1202">
        <v>-0.20083899</v>
      </c>
      <c r="AG132" s="1200"/>
      <c r="AH132" s="1200"/>
      <c r="AI132" s="1200"/>
      <c r="AJ132" s="1201"/>
      <c r="AK132" s="1202">
        <v>0.86972186600000001</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487</v>
      </c>
      <c r="W133" s="1180"/>
      <c r="X133" s="1180"/>
      <c r="Y133" s="1180"/>
      <c r="Z133" s="1181"/>
      <c r="AA133" s="1182">
        <v>-0.8</v>
      </c>
      <c r="AB133" s="1183"/>
      <c r="AC133" s="1183"/>
      <c r="AD133" s="1183"/>
      <c r="AE133" s="1184"/>
      <c r="AF133" s="1182">
        <v>-0.4</v>
      </c>
      <c r="AG133" s="1183"/>
      <c r="AH133" s="1183"/>
      <c r="AI133" s="1183"/>
      <c r="AJ133" s="1184"/>
      <c r="AK133" s="1182">
        <v>0</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q9jMR9t/LdVMmX28QUpCpFrQqjUDwbcWMy8t/rWbOHB7oIihIwFQ7dPQNsnHSWy7ihKsj+k9J8NG8mw2LxhTaA==" saltValue="JI9Z2vj2LoN118Z7JbXx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tGCj4mEo8CYj9FAxA4hC41fnEajNofKNA5dPKSqIX3NENKD8AkgDCOjFovnXrpTNdlcjPL8bSJBFfEHHjoxREg==" saltValue="gE3SgR13Pr5r+1qxyHH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1MeYgTCmBvu7c5yuIAUJ/nELmdvj80qF1cEn8VN5Mil/5aKLjuWd6DjnWjgd3Fl34HFbr3FTHw/pPil0M0yQ==" saltValue="D3mpfsbfOeeB3e+y5lnW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496</v>
      </c>
      <c r="AL9" s="1220"/>
      <c r="AM9" s="1220"/>
      <c r="AN9" s="1221"/>
      <c r="AO9" s="312">
        <v>5505094</v>
      </c>
      <c r="AP9" s="312">
        <v>72084</v>
      </c>
      <c r="AQ9" s="313">
        <v>63314</v>
      </c>
      <c r="AR9" s="314">
        <v>13.9</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497</v>
      </c>
      <c r="AL10" s="1220"/>
      <c r="AM10" s="1220"/>
      <c r="AN10" s="1221"/>
      <c r="AO10" s="315">
        <v>57377</v>
      </c>
      <c r="AP10" s="315">
        <v>751</v>
      </c>
      <c r="AQ10" s="316">
        <v>6537</v>
      </c>
      <c r="AR10" s="317">
        <v>-88.5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498</v>
      </c>
      <c r="AL11" s="1220"/>
      <c r="AM11" s="1220"/>
      <c r="AN11" s="1221"/>
      <c r="AO11" s="315">
        <v>49413</v>
      </c>
      <c r="AP11" s="315">
        <v>647</v>
      </c>
      <c r="AQ11" s="316">
        <v>1199</v>
      </c>
      <c r="AR11" s="317">
        <v>-46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499</v>
      </c>
      <c r="AL12" s="1220"/>
      <c r="AM12" s="1220"/>
      <c r="AN12" s="1221"/>
      <c r="AO12" s="315" t="s">
        <v>500</v>
      </c>
      <c r="AP12" s="315" t="s">
        <v>500</v>
      </c>
      <c r="AQ12" s="316">
        <v>6</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501</v>
      </c>
      <c r="AL13" s="1220"/>
      <c r="AM13" s="1220"/>
      <c r="AN13" s="1221"/>
      <c r="AO13" s="315">
        <v>288807</v>
      </c>
      <c r="AP13" s="315">
        <v>3782</v>
      </c>
      <c r="AQ13" s="316">
        <v>2551</v>
      </c>
      <c r="AR13" s="317">
        <v>48.3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502</v>
      </c>
      <c r="AL14" s="1220"/>
      <c r="AM14" s="1220"/>
      <c r="AN14" s="1221"/>
      <c r="AO14" s="315">
        <v>67938</v>
      </c>
      <c r="AP14" s="315">
        <v>890</v>
      </c>
      <c r="AQ14" s="316">
        <v>1371</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503</v>
      </c>
      <c r="AL15" s="1226"/>
      <c r="AM15" s="1226"/>
      <c r="AN15" s="1227"/>
      <c r="AO15" s="315">
        <v>-208780</v>
      </c>
      <c r="AP15" s="315">
        <v>-2734</v>
      </c>
      <c r="AQ15" s="316">
        <v>-3830</v>
      </c>
      <c r="AR15" s="317">
        <v>-28.6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184</v>
      </c>
      <c r="AL16" s="1226"/>
      <c r="AM16" s="1226"/>
      <c r="AN16" s="1227"/>
      <c r="AO16" s="315">
        <v>5759849</v>
      </c>
      <c r="AP16" s="315">
        <v>75419</v>
      </c>
      <c r="AQ16" s="316">
        <v>71148</v>
      </c>
      <c r="AR16" s="317">
        <v>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505</v>
      </c>
      <c r="AP20" s="324" t="s">
        <v>506</v>
      </c>
      <c r="AQ20" s="325" t="s">
        <v>507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508</v>
      </c>
      <c r="AL21" s="1229"/>
      <c r="AM21" s="1229"/>
      <c r="AN21" s="1230"/>
      <c r="AO21" s="328">
        <v>5.87</v>
      </c>
      <c r="AP21" s="329">
        <v>6.38</v>
      </c>
      <c r="AQ21" s="330">
        <v>-0.51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509</v>
      </c>
      <c r="AL22" s="1229"/>
      <c r="AM22" s="1229"/>
      <c r="AN22" s="1230"/>
      <c r="AO22" s="333">
        <v>100.2</v>
      </c>
      <c r="AP22" s="334">
        <v>98.2</v>
      </c>
      <c r="AQ22" s="335">
        <v>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513</v>
      </c>
      <c r="AL32" s="1223"/>
      <c r="AM32" s="1223"/>
      <c r="AN32" s="1224"/>
      <c r="AO32" s="343">
        <v>1613659</v>
      </c>
      <c r="AP32" s="343">
        <v>21129</v>
      </c>
      <c r="AQ32" s="344">
        <v>34974</v>
      </c>
      <c r="AR32" s="345">
        <v>-39.6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514</v>
      </c>
      <c r="AL33" s="1223"/>
      <c r="AM33" s="1223"/>
      <c r="AN33" s="1224"/>
      <c r="AO33" s="343" t="s">
        <v>500</v>
      </c>
      <c r="AP33" s="343" t="s">
        <v>500</v>
      </c>
      <c r="AQ33" s="344" t="s">
        <v>500</v>
      </c>
      <c r="AR33" s="345"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515</v>
      </c>
      <c r="AL34" s="1223"/>
      <c r="AM34" s="1223"/>
      <c r="AN34" s="1224"/>
      <c r="AO34" s="343" t="s">
        <v>500</v>
      </c>
      <c r="AP34" s="343" t="s">
        <v>500</v>
      </c>
      <c r="AQ34" s="344">
        <v>13</v>
      </c>
      <c r="AR34" s="345"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516</v>
      </c>
      <c r="AL35" s="1223"/>
      <c r="AM35" s="1223"/>
      <c r="AN35" s="1224"/>
      <c r="AO35" s="343">
        <v>795122</v>
      </c>
      <c r="AP35" s="343">
        <v>10411</v>
      </c>
      <c r="AQ35" s="344">
        <v>9202</v>
      </c>
      <c r="AR35" s="345">
        <v>13.1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517</v>
      </c>
      <c r="AL36" s="1223"/>
      <c r="AM36" s="1223"/>
      <c r="AN36" s="1224"/>
      <c r="AO36" s="343">
        <v>19786</v>
      </c>
      <c r="AP36" s="343">
        <v>259</v>
      </c>
      <c r="AQ36" s="344">
        <v>1932</v>
      </c>
      <c r="AR36" s="345">
        <v>-86.6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518</v>
      </c>
      <c r="AL37" s="1223"/>
      <c r="AM37" s="1223"/>
      <c r="AN37" s="1224"/>
      <c r="AO37" s="343">
        <v>3784</v>
      </c>
      <c r="AP37" s="343">
        <v>50</v>
      </c>
      <c r="AQ37" s="344">
        <v>1045</v>
      </c>
      <c r="AR37" s="345">
        <v>-95.2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1" t="s">
        <v>519</v>
      </c>
      <c r="AL38" s="1232"/>
      <c r="AM38" s="1232"/>
      <c r="AN38" s="1233"/>
      <c r="AO38" s="346" t="s">
        <v>500</v>
      </c>
      <c r="AP38" s="346" t="s">
        <v>500</v>
      </c>
      <c r="AQ38" s="347">
        <v>1</v>
      </c>
      <c r="AR38" s="335" t="s">
        <v>500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1" t="s">
        <v>520</v>
      </c>
      <c r="AL39" s="1232"/>
      <c r="AM39" s="1232"/>
      <c r="AN39" s="1233"/>
      <c r="AO39" s="343">
        <v>-1023174</v>
      </c>
      <c r="AP39" s="343">
        <v>-13397</v>
      </c>
      <c r="AQ39" s="344">
        <v>-6121</v>
      </c>
      <c r="AR39" s="345">
        <v>118.9</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521</v>
      </c>
      <c r="AL40" s="1223"/>
      <c r="AM40" s="1223"/>
      <c r="AN40" s="1224"/>
      <c r="AO40" s="343">
        <v>-1282059</v>
      </c>
      <c r="AP40" s="343">
        <v>-16787</v>
      </c>
      <c r="AQ40" s="344">
        <v>-29274</v>
      </c>
      <c r="AR40" s="345">
        <v>-42.7</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4" t="s">
        <v>295</v>
      </c>
      <c r="AL41" s="1235"/>
      <c r="AM41" s="1235"/>
      <c r="AN41" s="1236"/>
      <c r="AO41" s="343">
        <v>127118</v>
      </c>
      <c r="AP41" s="343">
        <v>1664</v>
      </c>
      <c r="AQ41" s="344">
        <v>11772</v>
      </c>
      <c r="AR41" s="345">
        <v>-85.9</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7" t="s">
        <v>491</v>
      </c>
      <c r="AN49" s="1239" t="s">
        <v>525</v>
      </c>
      <c r="AO49" s="1240"/>
      <c r="AP49" s="1240"/>
      <c r="AQ49" s="1240"/>
      <c r="AR49" s="124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8"/>
      <c r="AN50" s="359" t="s">
        <v>526</v>
      </c>
      <c r="AO50" s="360" t="s">
        <v>527</v>
      </c>
      <c r="AP50" s="361" t="s">
        <v>528</v>
      </c>
      <c r="AQ50" s="362" t="s">
        <v>529</v>
      </c>
      <c r="AR50" s="363"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531</v>
      </c>
      <c r="AL51" s="356"/>
      <c r="AM51" s="364">
        <v>3396040</v>
      </c>
      <c r="AN51" s="365">
        <v>45009</v>
      </c>
      <c r="AO51" s="366">
        <v>-30.1</v>
      </c>
      <c r="AP51" s="367">
        <v>44504</v>
      </c>
      <c r="AQ51" s="368">
        <v>-51.8</v>
      </c>
      <c r="AR51" s="369">
        <v>21.7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532</v>
      </c>
      <c r="AM52" s="372">
        <v>2337167</v>
      </c>
      <c r="AN52" s="373">
        <v>30976</v>
      </c>
      <c r="AO52" s="374">
        <v>-40.200000000000003</v>
      </c>
      <c r="AP52" s="375">
        <v>25876</v>
      </c>
      <c r="AQ52" s="376">
        <v>-30.4</v>
      </c>
      <c r="AR52" s="377">
        <v>-9.8000000000000007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533</v>
      </c>
      <c r="AL53" s="356"/>
      <c r="AM53" s="364">
        <v>2245196</v>
      </c>
      <c r="AN53" s="365">
        <v>29650</v>
      </c>
      <c r="AO53" s="366">
        <v>-34.1</v>
      </c>
      <c r="AP53" s="367">
        <v>47820</v>
      </c>
      <c r="AQ53" s="368">
        <v>7.5</v>
      </c>
      <c r="AR53" s="369">
        <v>-41.6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532</v>
      </c>
      <c r="AM54" s="372">
        <v>1842367</v>
      </c>
      <c r="AN54" s="373">
        <v>24330</v>
      </c>
      <c r="AO54" s="374">
        <v>-21.5</v>
      </c>
      <c r="AP54" s="375">
        <v>25855</v>
      </c>
      <c r="AQ54" s="376">
        <v>-0.1</v>
      </c>
      <c r="AR54" s="377">
        <v>-21.4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534</v>
      </c>
      <c r="AL55" s="356"/>
      <c r="AM55" s="364">
        <v>3435648</v>
      </c>
      <c r="AN55" s="365">
        <v>45183</v>
      </c>
      <c r="AO55" s="366">
        <v>52.4</v>
      </c>
      <c r="AP55" s="367">
        <v>41934</v>
      </c>
      <c r="AQ55" s="368">
        <v>-12.3</v>
      </c>
      <c r="AR55" s="369">
        <v>64.7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532</v>
      </c>
      <c r="AM56" s="372">
        <v>2086646</v>
      </c>
      <c r="AN56" s="373">
        <v>27442</v>
      </c>
      <c r="AO56" s="374">
        <v>12.8</v>
      </c>
      <c r="AP56" s="375">
        <v>23352</v>
      </c>
      <c r="AQ56" s="376">
        <v>-9.6999999999999993</v>
      </c>
      <c r="AR56" s="377">
        <v>22.5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535</v>
      </c>
      <c r="AL57" s="356"/>
      <c r="AM57" s="364">
        <v>2199421</v>
      </c>
      <c r="AN57" s="365">
        <v>28834</v>
      </c>
      <c r="AO57" s="366">
        <v>-36.200000000000003</v>
      </c>
      <c r="AP57" s="367">
        <v>45588</v>
      </c>
      <c r="AQ57" s="368">
        <v>8.6999999999999993</v>
      </c>
      <c r="AR57" s="369">
        <v>-44.9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532</v>
      </c>
      <c r="AM58" s="372">
        <v>1555659</v>
      </c>
      <c r="AN58" s="373">
        <v>20394</v>
      </c>
      <c r="AO58" s="374">
        <v>-25.7</v>
      </c>
      <c r="AP58" s="375">
        <v>24150</v>
      </c>
      <c r="AQ58" s="376">
        <v>3.4</v>
      </c>
      <c r="AR58" s="377">
        <v>-29.1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536</v>
      </c>
      <c r="AL59" s="356"/>
      <c r="AM59" s="364">
        <v>2212590</v>
      </c>
      <c r="AN59" s="365">
        <v>28972</v>
      </c>
      <c r="AO59" s="366">
        <v>0.5</v>
      </c>
      <c r="AP59" s="367">
        <v>45483</v>
      </c>
      <c r="AQ59" s="368">
        <v>-0.2</v>
      </c>
      <c r="AR59" s="369">
        <v>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532</v>
      </c>
      <c r="AM60" s="372">
        <v>1641839</v>
      </c>
      <c r="AN60" s="373">
        <v>21498</v>
      </c>
      <c r="AO60" s="374">
        <v>5.4</v>
      </c>
      <c r="AP60" s="375">
        <v>24241</v>
      </c>
      <c r="AQ60" s="376">
        <v>0.4</v>
      </c>
      <c r="AR60" s="377">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537</v>
      </c>
      <c r="AL61" s="378"/>
      <c r="AM61" s="379">
        <v>2697779</v>
      </c>
      <c r="AN61" s="380">
        <v>35530</v>
      </c>
      <c r="AO61" s="381">
        <v>-9.5</v>
      </c>
      <c r="AP61" s="382">
        <v>45066</v>
      </c>
      <c r="AQ61" s="383">
        <v>-9.6</v>
      </c>
      <c r="AR61" s="369">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532</v>
      </c>
      <c r="AM62" s="372">
        <v>1892736</v>
      </c>
      <c r="AN62" s="373">
        <v>24928</v>
      </c>
      <c r="AO62" s="374">
        <v>-13.8</v>
      </c>
      <c r="AP62" s="375">
        <v>24695</v>
      </c>
      <c r="AQ62" s="376">
        <v>-7.3</v>
      </c>
      <c r="AR62" s="377">
        <v>-6.5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tFhg7FOkOXEktN9fGHC1/fUbCLAXKAu2aoHquwjYOjgGCZy2K0j0qm9+Gn6Fcf/1f/Z5pOg4lgCjd+svZagJcg==" saltValue="BA1WRWzuj5gqd0mMqoQc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20" spans="125:125" ht="13.5" hidden="1" customHeight="1" x14ac:dyDescent="0.15"/>
    <row r="121" spans="125:125" ht="13.5" hidden="1" customHeight="1" x14ac:dyDescent="0.15">
      <c r="DU121" s="290"/>
    </row>
  </sheetData>
  <sheetProtection algorithmName="SHA-512" hashValue="HItTIp0kRDBCj2VMGykbkDNgTz8HaRPhywMSuYhBCtbaZurdH7iRX3QScwPUWtqANdzofpNz5CUXg2DQUHW0tg==" saltValue="wnmjQtUoEvKkNagUM8A7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sheetData>
  <sheetProtection algorithmName="SHA-512" hashValue="cqEtsvXr+aZ6ySg2bC0oDZ10CHmTSrYe/CH7fcQ22Wyw9O75t6oWryhX1N7s5vtYHnPO4v51aPaWmHhcRpbheQ==" saltValue="tMZxL1UefzbnQTaAbI+0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42" t="s">
        <v>3</v>
      </c>
      <c r="D47" s="1242"/>
      <c r="E47" s="1243"/>
      <c r="F47" s="11">
        <v>12.32</v>
      </c>
      <c r="G47" s="12">
        <v>14.47</v>
      </c>
      <c r="H47" s="12">
        <v>14.8</v>
      </c>
      <c r="I47" s="12">
        <v>12.9</v>
      </c>
      <c r="J47" s="13">
        <v>13.73</v>
      </c>
    </row>
    <row r="48" spans="2:10" ht="57.75" customHeight="1" x14ac:dyDescent="0.15">
      <c r="B48" s="14"/>
      <c r="C48" s="1244" t="s">
        <v>4</v>
      </c>
      <c r="D48" s="1244"/>
      <c r="E48" s="1245"/>
      <c r="F48" s="15">
        <v>3.63</v>
      </c>
      <c r="G48" s="16">
        <v>3.47</v>
      </c>
      <c r="H48" s="16">
        <v>3.93</v>
      </c>
      <c r="I48" s="16">
        <v>2.36</v>
      </c>
      <c r="J48" s="17">
        <v>3.85</v>
      </c>
    </row>
    <row r="49" spans="2:10" ht="57.75" customHeight="1" thickBot="1" x14ac:dyDescent="0.2">
      <c r="B49" s="18"/>
      <c r="C49" s="1246" t="s">
        <v>5</v>
      </c>
      <c r="D49" s="1246"/>
      <c r="E49" s="1247"/>
      <c r="F49" s="19">
        <v>2.2000000000000002</v>
      </c>
      <c r="G49" s="20">
        <v>2.85</v>
      </c>
      <c r="H49" s="20">
        <v>0.38</v>
      </c>
      <c r="I49" s="20" t="s">
        <v>546</v>
      </c>
      <c r="J49" s="21">
        <v>2.75</v>
      </c>
    </row>
    <row r="50" spans="2:10" ht="13.5" customHeight="1" x14ac:dyDescent="0.15"/>
  </sheetData>
  <sheetProtection algorithmName="SHA-512" hashValue="0KxEWtKMzh/QMkjagLMiCyticKTr7D44c0rNAteRjUFDp0ZdI5Xo1DBgccJUEQKkoWwU1SBrCwn7w9/SDtRZCw==" saltValue="t2oJYQSyco67KA32somj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日下　佑介</cp:lastModifiedBy>
  <cp:lastPrinted>2022-03-01T07:31:11Z</cp:lastPrinted>
  <dcterms:created xsi:type="dcterms:W3CDTF">2022-02-02T04:34:21Z</dcterms:created>
  <dcterms:modified xsi:type="dcterms:W3CDTF">2023-10-30T00:43:14Z</dcterms:modified>
  <cp:category/>
</cp:coreProperties>
</file>