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政策経営課\一般職用\_財政係\財政白書・決算概況・財政資料集\_財政状況資料集・財政状況等一覧表（総務省作成_自治体分析表）\R2（R1年度決算）\3.都通知2回目\提出（結合版）\"/>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Q23" i="12"/>
  <c r="V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<sst xmlns="http://schemas.openxmlformats.org/spreadsheetml/2006/main" count="1108" uniqueCount="596">
  <si>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</si>
  <si>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</si>
  <si>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</si>
  <si>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</si>
  <si>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</si>
  <si>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</si>
  <si>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</si>
  <si>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</si>
  <si>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</si>
  <si>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</si>
  <si>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</si>
  <si>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</si>
  <si>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</si>
  <si>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</si>
  <si>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</si>
  <si>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</si>
  <si>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</si>
  <si>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</si>
  <si>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</si>
  <si>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</si>
  <si>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</si>
  <si>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</si>
  <si>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</si>
  <si>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</si>
  <si>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</si>
  <si>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</si>
  <si>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</si>
  <si>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</si>
  <si>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</si>
  <si>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</si>
  <si>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</si>
  <si>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</si>
  <si>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</si>
  <si>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</si>
  <si>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</si>
  <si>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</si>
  <si>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</si>
  <si>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</si>
  <si>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</si>
  <si>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</si>
  <si>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</si>
  <si>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</si>
  <si>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</si>
  <si>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</si>
  <si>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</si>
  <si>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</si>
  <si>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</si>
  <si>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</si>
  <si>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</si>
  <si>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</si>
  <si>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</si>
  <si>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</si>
  <si>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</si>
  <si>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</si>
  <si>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</si>
  <si>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</si>
  <si>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</si>
  <si>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</si>
  <si>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</si>
  <si>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</si>
  <si>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</si>
  <si>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</si>
  <si>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</si>
  <si>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</si>
  <si>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</si>
  <si>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</si>
  <si>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</si>
  <si>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</si>
  <si>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</si>
  <si>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</si>
  <si>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</si>
  <si>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</si>
  <si>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</si>
  <si>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</si>
  <si>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</si>
  <si>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</si>
  <si>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</si>
  <si>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</si>
  <si>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</si>
  <si>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</si>
  <si>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</si>
  <si>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</si>
  <si>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</si>
  <si>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</si>
  <si>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</si>
  <si>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</si>
  <si>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</si>
  <si>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</si>
  <si>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</si>
  <si>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</si>
  <si>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</si>
  <si>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</si>
  <si>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</si>
  <si>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</si>
  <si>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</si>
  <si>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</si>
  <si>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</si>
  <si>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</si>
  <si>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</si>
  <si>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</si>
  <si>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</si>
  <si>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</si>
  <si>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</si>
  <si>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</si>
  <si>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</si>
  <si>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</si>
  <si>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</si>
  <si>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</si>
  <si>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</si>
  <si>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</si>
  <si>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</si>
  <si>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</si>
  <si>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</si>
  <si>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</si>
  <si>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</si>
  <si>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</si>
  <si>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</si>
  <si>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</si>
  <si>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</si>
  <si>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</si>
  <si>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</si>
  <si>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</si>
  <si>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</si>
  <si>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</si>
  <si>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</si>
  <si>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</si>
  <si>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</si>
  <si>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</si>
  <si>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</si>
  <si>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</si>
  <si>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</si>
  <si>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</si>
  <si>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</si>
  <si>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</si>
  <si>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</si>
  <si>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</si>
  <si>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</si>
  <si>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</si>
  <si>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</si>
  <si>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</si>
  <si>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</si>
  <si>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</si>
  <si>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</si>
  <si>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</si>
  <si>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</si>
  <si>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</si>
  <si>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</si>
  <si>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</si>
  <si>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</si>
  <si>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</si>
  <si>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</si>
  <si>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</si>
  <si>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</si>
  <si>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</si>
  <si>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</si>
  <si>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</si>
  <si>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</si>
  <si>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</si>
  <si>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</si>
  <si>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</si>
  <si>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</si>
  <si>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</si>
  <si>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</si>
  <si>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</si>
  <si>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</si>
  <si>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</si>
  <si>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</si>
  <si>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</si>
  <si>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</si>
  <si>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</si>
  <si>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</si>
  <si>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</si>
  <si>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</si>
  <si>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</si>
  <si>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</si>
  <si>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</si>
  <si>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</si>
  <si>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</si>
  <si>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</si>
  <si>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</si>
  <si>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</si>
  <si>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</si>
  <si>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</si>
  <si>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</si>
  <si>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</si>
  <si>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</si>
  <si>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</si>
  <si>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</si>
  <si>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</si>
  <si>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</si>
  <si>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</si>
  <si>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</si>
  <si>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</si>
  <si>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</si>
  <si>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</si>
  <si>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</si>
  <si>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</si>
  <si>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</si>
  <si>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</si>
  <si>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</si>
  <si>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</si>
  <si>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</si>
  <si>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</si>
  <si>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</si>
  <si>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</si>
  <si>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</si>
  <si>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</si>
  <si>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</si>
  <si>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</si>
  <si>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</si>
  <si>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</si>
  <si>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</si>
  <si>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</si>
  <si>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東京都国立市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</si>
  <si>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</si>
  <si>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</si>
  <si>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</si>
  <si>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</si>
  <si>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</si>
  <si>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</si>
  <si>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</si>
  <si>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</si>
  <si>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</si>
  <si>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</si>
  <si>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</si>
  <si>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</si>
  <si>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</si>
  <si>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</si>
  <si>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</si>
  <si>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</si>
  <si>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</si>
  <si>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</si>
  <si>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</si>
  <si>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</si>
  <si>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</si>
  <si>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</si>
  <si>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</si>
  <si>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</si>
  <si>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</si>
  <si>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</si>
  <si>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</si>
  <si>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</si>
  <si>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</si>
  <si>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</si>
  <si>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</si>
  <si>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</si>
  <si>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</si>
  <si>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</si>
  <si>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</si>
  <si>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</si>
  <si>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</si>
  <si>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</si>
  <si>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</si>
  <si>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</si>
  <si>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</si>
  <si>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</si>
  <si>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</si>
  <si>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</si>
  <si>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</si>
  <si>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</si>
  <si>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</si>
  <si>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</si>
  <si>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</si>
  <si>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</si>
  <si>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</si>
  <si>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</si>
  <si>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</si>
  <si>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</si>
  <si>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</si>
  <si>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</si>
  <si>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</si>
  <si>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</si>
  <si>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</si>
  <si>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</si>
  <si>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</si>
  <si>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</si>
  <si>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</si>
  <si>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</si>
  <si>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</si>
  <si>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</si>
  <si>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</si>
  <si>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</si>
  <si>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</si>
  <si>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</si>
  <si>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</si>
  <si>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</si>
  <si>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</si>
  <si>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</si>
  <si>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</si>
  <si>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</si>
  <si>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</si>
  <si>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</si>
  <si>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</si>
  <si>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</si>
  <si>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</si>
  <si>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</si>
  <si>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</si>
  <si>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</si>
  <si>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</si>
  <si>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</si>
  <si>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</si>
  <si>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</si>
  <si>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</si>
  <si>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</si>
  <si>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</si>
  <si>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</si>
  <si>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</si>
  <si>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</si>
  <si>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</si>
  <si>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</si>
  <si>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</si>
  <si>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</si>
  <si>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</si>
  <si>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</si>
  <si>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</si>
  <si>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</si>
  <si>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</si>
  <si>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</si>
  <si>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</si>
  <si>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</si>
  <si>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</si>
  <si>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</si>
  <si>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</si>
  <si>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</si>
  <si>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</si>
  <si>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</si>
  <si>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</si>
  <si>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</si>
  <si>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</si>
  <si>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</si>
  <si>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</si>
  <si>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</si>
  <si>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</si>
  <si>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</si>
  <si>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</si>
  <si>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</si>
  <si>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</si>
  <si>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</si>
  <si>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</si>
  <si>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</si>
  <si>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</si>
  <si>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</si>
  <si>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</si>
  <si>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</si>
  <si>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</si>
  <si>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</si>
  <si>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</si>
  <si>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</si>
  <si>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</si>
  <si>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</si>
  <si>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</si>
  <si>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</si>
  <si>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</si>
  <si>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</si>
  <si>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</si>
  <si>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</si>
  <si>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</si>
  <si>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</si>
  <si>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</si>
  <si>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</si>
  <si>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</si>
  <si>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</si>
  <si>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</si>
  <si>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</si>
  <si>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</si>
  <si>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</si>
  <si>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</si>
  <si>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東京都国立市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</si>
  <si>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</si>
  <si>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</si>
  <si>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</si>
  <si>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</si>
  <si>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</si>
  <si>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</si>
  <si>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</si>
  <si>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</si>
  <si>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</si>
  <si>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</si>
  <si>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</si>
  <si>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</si>
  <si>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</si>
  <si>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</si>
  <si>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</si>
  <si>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</si>
  <si>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</si>
  <si>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</si>
  <si>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</si>
  <si>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</si>
  <si>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</si>
  <si>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</si>
  <si>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</si>
  <si>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</si>
  <si>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</si>
  <si>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</si>
  <si>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</si>
  <si>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</si>
  <si>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</si>
  <si>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</si>
  <si>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</si>
  <si>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</si>
  <si>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</si>
  <si>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</si>
  <si>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</si>
  <si>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</si>
  <si>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</si>
  <si>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</si>
  <si>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</si>
  <si>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</si>
  <si>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</si>
  <si>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</si>
  <si>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</si>
  <si>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</si>
  <si>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</si>
  <si>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</si>
  <si>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</si>
  <si>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</si>
  <si>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</si>
  <si>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</si>
  <si>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</si>
  <si>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</si>
  <si>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</si>
  <si>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</si>
  <si>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</si>
  <si>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</si>
  <si>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</si>
  <si>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</si>
  <si>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</si>
  <si>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</si>
  <si>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</si>
  <si>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</si>
  <si>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</si>
  <si>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</si>
  <si>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</si>
  <si>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</si>
  <si>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</si>
  <si>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</si>
  <si>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</si>
  <si>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</si>
  <si>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</si>
  <si>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</si>
  <si>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</si>
  <si>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</si>
  <si>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</si>
  <si>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</si>
  <si>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</si>
  <si>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</si>
  <si>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</si>
  <si>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</si>
  <si>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</si>
  <si>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</si>
  <si>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</si>
  <si>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</si>
  <si>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</si>
  <si>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</si>
  <si>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</si>
  <si>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</si>
  <si>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</si>
  <si>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</si>
  <si>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</si>
  <si>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</si>
  <si>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</si>
  <si>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</si>
  <si>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</si>
  <si>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</si>
  <si>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</si>
  <si>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</si>
  <si>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</si>
  <si>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</si>
  <si>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</si>
  <si>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</si>
  <si>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</si>
  <si>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</si>
  <si>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</si>
  <si>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</si>
  <si>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</si>
  <si>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</si>
  <si>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</si>
  <si>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</si>
  <si>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</si>
  <si>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</si>
  <si>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</si>
  <si>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</si>
  <si>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</si>
  <si>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</si>
  <si>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</si>
  <si>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</si>
  <si>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</si>
  <si>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</si>
  <si>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</si>
  <si>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</si>
  <si>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</si>
  <si>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</si>
  <si>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</si>
  <si>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</si>
  <si>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</si>
  <si>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</si>
  <si>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</si>
  <si>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</si>
  <si>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</si>
  <si>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</si>
  <si>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</si>
  <si>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</si>
  <si>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</si>
  <si>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</si>
  <si>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</si>
  <si>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</si>
  <si>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</si>
  <si>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</si>
  <si>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</si>
  <si>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</si>
  <si>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</si>
  <si>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</si>
  <si>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</si>
  <si>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</si>
  <si>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</si>
  <si>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</si>
  <si>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</si>
  <si>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</si>
  <si>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</si>
  <si>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</si>
  <si>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</si>
  <si>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</si>
  <si>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</si>
  <si>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</si>
  <si>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</si>
  <si>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</si>
  <si>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</si>
  <si>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</si>
  <si>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</si>
  <si>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</si>
  <si>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</si>
  <si>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</si>
  <si>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</si>
  <si>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</si>
  <si>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</si>
  <si>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</si>
  <si>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</si>
  <si>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</si>
  <si>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</si>
  <si>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</si>
  <si>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</si>
  <si>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</si>
  <si>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</si>
  <si>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</si>
  <si>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</si>
  <si>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</si>
  <si>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</si>
  <si>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</si>
  <si>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</si>
  <si>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</si>
  <si>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</si>
  <si>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</si>
  <si>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</si>
  <si>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3.36</t>
  </si>
  <si>
    <t>一般会計</t>
  </si>
  <si>
    <t>介護保険特別会計</t>
  </si>
  <si>
    <t>後期高齢者医療特別会計</t>
  </si>
  <si>
    <t>国民健康保険特別会計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</si>
  <si>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</si>
  <si>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</si>
  <si>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</si>
  <si>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</si>
  <si>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</si>
  <si>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</si>
  <si>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</si>
  <si>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</si>
  <si>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</si>
  <si>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phoneticPr fontId="5"/>
  </si>
  <si>
    <t>道路及び水路の整備基金</t>
    <phoneticPr fontId="5"/>
  </si>
  <si>
    <t>高齢者福祉基金</t>
  </si>
  <si>
    <t>国立駅周辺整備基金</t>
  </si>
  <si>
    <t>くにたち未来基金</t>
    <phoneticPr fontId="5"/>
  </si>
  <si>
    <t>-</t>
    <phoneticPr fontId="2"/>
  </si>
  <si>
    <t>東京市町村総合事務組合（一般会計）</t>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</si>
  <si>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</si>
  <si>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東京たま広域資源循環組合（一般会計）</t>
    <phoneticPr fontId="2"/>
  </si>
  <si>
    <t>多摩川衛生組合（一般会計）</t>
    <phoneticPr fontId="2"/>
  </si>
  <si>
    <t>立川・昭島・国立聖苑組合（一般会計）</t>
    <phoneticPr fontId="2"/>
  </si>
  <si>
    <t>東京都後期高齢者医療広域連合（一般会計）</t>
    <phoneticPr fontId="2"/>
  </si>
  <si>
    <t>東京都後期高齢者医療広域連合（後期高齢者医療特別会計）</t>
    <phoneticPr fontId="2"/>
  </si>
  <si>
    <t>-</t>
    <phoneticPr fontId="2"/>
  </si>
  <si>
    <t>国立市土地開発公社</t>
    <rPh sb="0" eb="3">
      <t>クニタチシ</t>
    </rPh>
    <rPh sb="3" eb="9">
      <t>トチカイハツコウシャ</t>
    </rPh>
    <phoneticPr fontId="2"/>
  </si>
  <si>
    <t>くにたち文化・スポーツ振興財団</t>
    <rPh sb="4" eb="6">
      <t>ブンカ</t>
    </rPh>
    <rPh sb="11" eb="15">
      <t>シンコウザイダン</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</si>
  <si>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</si>
  <si>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</si>
  <si>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</si>
  <si>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</si>
  <si>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の数値について、類似団体平均との比較を行うと、将来負担比率は低く（算定上数値が存在しない）、一方で有形固定資産減価償却率は高い状態となっている。このことから、更新を必要とする資産が多くあるが、将来負担の観点からはまだ若干の余力があると言えるため、計画的な更新を推進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</si>
  <si>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</si>
  <si>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</si>
  <si>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</si>
  <si>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</si>
  <si>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</si>
  <si>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</si>
  <si>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５年度以降、将来負担比率は算定上数値が存在せず、実質公債費比率はマイナスの数値を推移している。類似団体平均の数値と比較すると、両比率とも健全な状態にあると言えるが、実質公債費比率は悪化傾向にある。当市の今後を見据えると、多くの公共施設が老朽化し、また新規の投資事業を行っていく必要もあることから将来の公債費の増加が見込まれるため、両比率とも現在の水準を維持できるような財政運営に留意していかなければならない。</t>
    <rPh sb="57" eb="59">
      <t>スウチ</t>
    </rPh>
    <rPh sb="60" eb="62">
      <t>ヒカク</t>
    </rPh>
    <rPh sb="71" eb="73">
      <t>ケンゼン</t>
    </rPh>
    <rPh sb="74" eb="76">
      <t>ジョウタイ</t>
    </rPh>
    <rPh sb="80" eb="81">
      <t>イ</t>
    </rPh>
    <rPh sb="93" eb="95">
      <t>アッカ</t>
    </rPh>
    <rPh sb="95" eb="97">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</si>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</sst>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230C-4098-B097-01A4847E89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64377</c:v>
                </c:pt>
                <c:pt idx="1">
                  <c:v>45009</c:v>
                </c:pt>
                <c:pt idx="2">
                  <c:v>29650</c:v>
                </c:pt>
                <c:pt idx="3">
                  <c:v>45183</c:v>
                </c:pt>
                <c:pt idx="4">
                  <c:v>28834</c:v>
                </c:pt>
              </c:numCache>
            </c:numRef>
          </c:val>
          <c:smooth val="0"/>
          <c:extLst>
            <c:ext xmlns:c16="http://schemas.microsoft.com/office/drawing/2014/chart" uri="{C3380CC4-5D6E-409C-BE32-E72D297353CC}">
              <c16:uniqueId val="{00000001-230C-4098-B097-01A4847E89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2.98</c:v>
                </c:pt>
                <c:pt idx="1">
                  <c:v>3.63</c:v>
                </c:pt>
                <c:pt idx="2">
                  <c:v>3.47</c:v>
                </c:pt>
                <c:pt idx="3">
                  <c:v>3.93</c:v>
                </c:pt>
                <c:pt idx="4">
                  <c:v>2.36</c:v>
                </c:pt>
              </c:numCache>
            </c:numRef>
          </c:val>
          <c:extLst>
            <c:ext xmlns:c16="http://schemas.microsoft.com/office/drawing/2014/chart" uri="{C3380CC4-5D6E-409C-BE32-E72D297353CC}">
              <c16:uniqueId val="{00000000-0555-4214-8330-E1E1825EE1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11.15</c:v>
                </c:pt>
                <c:pt idx="1">
                  <c:v>12.32</c:v>
                </c:pt>
                <c:pt idx="2">
                  <c:v>14.47</c:v>
                </c:pt>
                <c:pt idx="3">
                  <c:v>14.8</c:v>
                </c:pt>
                <c:pt idx="4">
                  <c:v>12.9</c:v>
                </c:pt>
              </c:numCache>
            </c:numRef>
          </c:val>
          <c:extLst>
            <c:ext xmlns:c16="http://schemas.microsoft.com/office/drawing/2014/chart" uri="{C3380CC4-5D6E-409C-BE32-E72D297353CC}">
              <c16:uniqueId val="{00000001-0555-4214-8330-E1E1825EE1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2.08</c:v>
                </c:pt>
                <c:pt idx="1">
                  <c:v>2.2000000000000002</c:v>
                </c:pt>
                <c:pt idx="2">
                  <c:v>2.85</c:v>
                </c:pt>
                <c:pt idx="3">
                  <c:v>0.38</c:v>
                </c:pt>
                <c:pt idx="4">
                  <c:v>-3.36</c:v>
                </c:pt>
              </c:numCache>
            </c:numRef>
          </c:val>
          <c:smooth val="0"/>
          <c:extLst>
            <c:ext xmlns:c16="http://schemas.microsoft.com/office/drawing/2014/chart" uri="{C3380CC4-5D6E-409C-BE32-E72D297353CC}">
              <c16:uniqueId val="{00000002-0555-4214-8330-E1E1825EE1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8A-4962-A80E-EB9B8EB506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8A-4962-A80E-EB9B8EB506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8A-4962-A80E-EB9B8EB5061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8A-4962-A80E-EB9B8EB5061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8A-4962-A80E-EB9B8EB5061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0.31</c:v>
                </c:pt>
                <c:pt idx="4">
                  <c:v>#N/A</c:v>
                </c:pt>
                <c:pt idx="5">
                  <c:v>0.12</c:v>
                </c:pt>
                <c:pt idx="6">
                  <c:v>#N/A</c:v>
                </c:pt>
                <c:pt idx="7">
                  <c:v>0.19</c:v>
                </c:pt>
                <c:pt idx="8">
                  <c:v>#N/A</c:v>
                </c:pt>
                <c:pt idx="9">
                  <c:v>0.33</c:v>
                </c:pt>
              </c:numCache>
            </c:numRef>
          </c:val>
          <c:extLst>
            <c:ext xmlns:c16="http://schemas.microsoft.com/office/drawing/2014/chart" uri="{C3380CC4-5D6E-409C-BE32-E72D297353CC}">
              <c16:uniqueId val="{00000005-078A-4962-A80E-EB9B8EB5061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0.34</c:v>
                </c:pt>
                <c:pt idx="2">
                  <c:v>#N/A</c:v>
                </c:pt>
                <c:pt idx="3">
                  <c:v>0.48</c:v>
                </c:pt>
                <c:pt idx="4">
                  <c:v>#N/A</c:v>
                </c:pt>
                <c:pt idx="5">
                  <c:v>0.64</c:v>
                </c:pt>
                <c:pt idx="6">
                  <c:v>#N/A</c:v>
                </c:pt>
                <c:pt idx="7">
                  <c:v>0.48</c:v>
                </c:pt>
                <c:pt idx="8">
                  <c:v>#N/A</c:v>
                </c:pt>
                <c:pt idx="9">
                  <c:v>0.35</c:v>
                </c:pt>
              </c:numCache>
            </c:numRef>
          </c:val>
          <c:extLst>
            <c:ext xmlns:c16="http://schemas.microsoft.com/office/drawing/2014/chart" uri="{C3380CC4-5D6E-409C-BE32-E72D297353CC}">
              <c16:uniqueId val="{00000006-078A-4962-A80E-EB9B8EB50612}"/>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0.46</c:v>
                </c:pt>
                <c:pt idx="2">
                  <c:v>#N/A</c:v>
                </c:pt>
                <c:pt idx="3">
                  <c:v>0.4</c:v>
                </c:pt>
                <c:pt idx="4">
                  <c:v>#N/A</c:v>
                </c:pt>
                <c:pt idx="5">
                  <c:v>0.22</c:v>
                </c:pt>
                <c:pt idx="6">
                  <c:v>#N/A</c:v>
                </c:pt>
                <c:pt idx="7">
                  <c:v>0.21</c:v>
                </c:pt>
                <c:pt idx="8">
                  <c:v>#N/A</c:v>
                </c:pt>
                <c:pt idx="9">
                  <c:v>0.4</c:v>
                </c:pt>
              </c:numCache>
            </c:numRef>
          </c:val>
          <c:extLst>
            <c:ext xmlns:c16="http://schemas.microsoft.com/office/drawing/2014/chart" uri="{C3380CC4-5D6E-409C-BE32-E72D297353CC}">
              <c16:uniqueId val="{00000007-078A-4962-A80E-EB9B8EB5061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0.95</c:v>
                </c:pt>
                <c:pt idx="2">
                  <c:v>#N/A</c:v>
                </c:pt>
                <c:pt idx="3">
                  <c:v>0.79</c:v>
                </c:pt>
                <c:pt idx="4">
                  <c:v>#N/A</c:v>
                </c:pt>
                <c:pt idx="5">
                  <c:v>1.76</c:v>
                </c:pt>
                <c:pt idx="6">
                  <c:v>#N/A</c:v>
                </c:pt>
                <c:pt idx="7">
                  <c:v>1.23</c:v>
                </c:pt>
                <c:pt idx="8">
                  <c:v>#N/A</c:v>
                </c:pt>
                <c:pt idx="9">
                  <c:v>0.69</c:v>
                </c:pt>
              </c:numCache>
            </c:numRef>
          </c:val>
          <c:extLst>
            <c:ext xmlns:c16="http://schemas.microsoft.com/office/drawing/2014/chart" uri="{C3380CC4-5D6E-409C-BE32-E72D297353CC}">
              <c16:uniqueId val="{00000008-078A-4962-A80E-EB9B8EB506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2.98</c:v>
                </c:pt>
                <c:pt idx="2">
                  <c:v>#N/A</c:v>
                </c:pt>
                <c:pt idx="3">
                  <c:v>3.62</c:v>
                </c:pt>
                <c:pt idx="4">
                  <c:v>#N/A</c:v>
                </c:pt>
                <c:pt idx="5">
                  <c:v>3.46</c:v>
                </c:pt>
                <c:pt idx="6">
                  <c:v>#N/A</c:v>
                </c:pt>
                <c:pt idx="7">
                  <c:v>3.92</c:v>
                </c:pt>
                <c:pt idx="8">
                  <c:v>#N/A</c:v>
                </c:pt>
                <c:pt idx="9">
                  <c:v>2.36</c:v>
                </c:pt>
              </c:numCache>
            </c:numRef>
          </c:val>
          <c:extLst>
            <c:ext xmlns:c16="http://schemas.microsoft.com/office/drawing/2014/chart" uri="{C3380CC4-5D6E-409C-BE32-E72D297353CC}">
              <c16:uniqueId val="{00000009-078A-4962-A80E-EB9B8EB506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2631</c:v>
                </c:pt>
                <c:pt idx="5">
                  <c:v>2621</c:v>
                </c:pt>
                <c:pt idx="8">
                  <c:v>2565</c:v>
                </c:pt>
                <c:pt idx="11">
                  <c:v>2507</c:v>
                </c:pt>
                <c:pt idx="14">
                  <c:v>2403</c:v>
                </c:pt>
              </c:numCache>
            </c:numRef>
          </c:val>
          <c:extLst>
            <c:ext xmlns:c16="http://schemas.microsoft.com/office/drawing/2014/chart" uri="{C3380CC4-5D6E-409C-BE32-E72D297353CC}">
              <c16:uniqueId val="{00000000-3F43-45DB-A8CC-5BA0729FF7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43-45DB-A8CC-5BA0729FF7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30</c:v>
                </c:pt>
                <c:pt idx="6">
                  <c:v>25</c:v>
                </c:pt>
                <c:pt idx="9">
                  <c:v>20</c:v>
                </c:pt>
                <c:pt idx="12">
                  <c:v>12</c:v>
                </c:pt>
              </c:numCache>
            </c:numRef>
          </c:val>
          <c:extLst>
            <c:ext xmlns:c16="http://schemas.microsoft.com/office/drawing/2014/chart" uri="{C3380CC4-5D6E-409C-BE32-E72D297353CC}">
              <c16:uniqueId val="{00000002-3F43-45DB-A8CC-5BA0729FF7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19</c:v>
                </c:pt>
                <c:pt idx="6">
                  <c:v>25</c:v>
                </c:pt>
                <c:pt idx="9">
                  <c:v>34</c:v>
                </c:pt>
                <c:pt idx="12">
                  <c:v>36</c:v>
                </c:pt>
              </c:numCache>
            </c:numRef>
          </c:val>
          <c:extLst>
            <c:ext xmlns:c16="http://schemas.microsoft.com/office/drawing/2014/chart" uri="{C3380CC4-5D6E-409C-BE32-E72D297353CC}">
              <c16:uniqueId val="{00000003-3F43-45DB-A8CC-5BA0729FF7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857</c:v>
                </c:pt>
                <c:pt idx="3">
                  <c:v>833</c:v>
                </c:pt>
                <c:pt idx="6">
                  <c:v>791</c:v>
                </c:pt>
                <c:pt idx="9">
                  <c:v>785</c:v>
                </c:pt>
                <c:pt idx="12">
                  <c:v>776</c:v>
                </c:pt>
              </c:numCache>
            </c:numRef>
          </c:val>
          <c:extLst>
            <c:ext xmlns:c16="http://schemas.microsoft.com/office/drawing/2014/chart" uri="{C3380CC4-5D6E-409C-BE32-E72D297353CC}">
              <c16:uniqueId val="{00000004-3F43-45DB-A8CC-5BA0729FF7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43-45DB-A8CC-5BA0729FF7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43-45DB-A8CC-5BA0729FF7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1399</c:v>
                </c:pt>
                <c:pt idx="3">
                  <c:v>1553</c:v>
                </c:pt>
                <c:pt idx="6">
                  <c:v>1632</c:v>
                </c:pt>
                <c:pt idx="9">
                  <c:v>1582</c:v>
                </c:pt>
                <c:pt idx="12">
                  <c:v>1551</c:v>
                </c:pt>
              </c:numCache>
            </c:numRef>
          </c:val>
          <c:extLst>
            <c:ext xmlns:c16="http://schemas.microsoft.com/office/drawing/2014/chart" uri="{C3380CC4-5D6E-409C-BE32-E72D297353CC}">
              <c16:uniqueId val="{00000007-3F43-45DB-A8CC-5BA0729FF7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-336</c:v>
                </c:pt>
                <c:pt idx="2">
                  <c:v>#N/A</c:v>
                </c:pt>
                <c:pt idx="3">
                  <c:v>#N/A</c:v>
                </c:pt>
                <c:pt idx="4">
                  <c:v>-186</c:v>
                </c:pt>
                <c:pt idx="5">
                  <c:v>#N/A</c:v>
                </c:pt>
                <c:pt idx="6">
                  <c:v>#N/A</c:v>
                </c:pt>
                <c:pt idx="7">
                  <c:v>-92</c:v>
                </c:pt>
                <c:pt idx="8">
                  <c:v>#N/A</c:v>
                </c:pt>
                <c:pt idx="9">
                  <c:v>#N/A</c:v>
                </c:pt>
                <c:pt idx="10">
                  <c:v>-86</c:v>
                </c:pt>
                <c:pt idx="11">
                  <c:v>#N/A</c:v>
                </c:pt>
                <c:pt idx="12">
                  <c:v>#N/A</c:v>
                </c:pt>
                <c:pt idx="13">
                  <c:v>-28</c:v>
                </c:pt>
                <c:pt idx="14">
                  <c:v>#N/A</c:v>
                </c:pt>
              </c:numCache>
            </c:numRef>
          </c:val>
          <c:smooth val="0"/>
          <c:extLst>
            <c:ext xmlns:c16="http://schemas.microsoft.com/office/drawing/2014/chart" uri="{C3380CC4-5D6E-409C-BE32-E72D297353CC}">
              <c16:uniqueId val="{00000008-3F43-45DB-A8CC-5BA0729FF7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14698</c:v>
                </c:pt>
                <c:pt idx="5">
                  <c:v>13708</c:v>
                </c:pt>
                <c:pt idx="8">
                  <c:v>12619</c:v>
                </c:pt>
                <c:pt idx="11">
                  <c:v>11580</c:v>
                </c:pt>
                <c:pt idx="14">
                  <c:v>10374</c:v>
                </c:pt>
              </c:numCache>
            </c:numRef>
          </c:val>
          <c:extLst>
            <c:ext xmlns:c16="http://schemas.microsoft.com/office/drawing/2014/chart" uri="{C3380CC4-5D6E-409C-BE32-E72D297353CC}">
              <c16:uniqueId val="{00000000-6E31-456C-8D39-3D81647EBA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8416</c:v>
                </c:pt>
                <c:pt idx="5">
                  <c:v>7956</c:v>
                </c:pt>
                <c:pt idx="8">
                  <c:v>7949</c:v>
                </c:pt>
                <c:pt idx="11">
                  <c:v>7122</c:v>
                </c:pt>
                <c:pt idx="14">
                  <c:v>6543</c:v>
                </c:pt>
              </c:numCache>
            </c:numRef>
          </c:val>
          <c:extLst>
            <c:ext xmlns:c16="http://schemas.microsoft.com/office/drawing/2014/chart" uri="{C3380CC4-5D6E-409C-BE32-E72D297353CC}">
              <c16:uniqueId val="{00000001-6E31-456C-8D39-3D81647EBA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5580</c:v>
                </c:pt>
                <c:pt idx="5">
                  <c:v>5520</c:v>
                </c:pt>
                <c:pt idx="8">
                  <c:v>5379</c:v>
                </c:pt>
                <c:pt idx="11">
                  <c:v>6166</c:v>
                </c:pt>
                <c:pt idx="14">
                  <c:v>5862</c:v>
                </c:pt>
              </c:numCache>
            </c:numRef>
          </c:val>
          <c:extLst>
            <c:ext xmlns:c16="http://schemas.microsoft.com/office/drawing/2014/chart" uri="{C3380CC4-5D6E-409C-BE32-E72D297353CC}">
              <c16:uniqueId val="{00000002-6E31-456C-8D39-3D81647EBA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31-456C-8D39-3D81647EBA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31-456C-8D39-3D81647EBA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31-456C-8D39-3D81647EBA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3925</c:v>
                </c:pt>
                <c:pt idx="3">
                  <c:v>3491</c:v>
                </c:pt>
                <c:pt idx="6">
                  <c:v>3190</c:v>
                </c:pt>
                <c:pt idx="9">
                  <c:v>3037</c:v>
                </c:pt>
                <c:pt idx="12">
                  <c:v>3024</c:v>
                </c:pt>
              </c:numCache>
            </c:numRef>
          </c:val>
          <c:extLst>
            <c:ext xmlns:c16="http://schemas.microsoft.com/office/drawing/2014/chart" uri="{C3380CC4-5D6E-409C-BE32-E72D297353CC}">
              <c16:uniqueId val="{00000006-6E31-456C-8D39-3D81647EBA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217</c:v>
                </c:pt>
                <c:pt idx="3">
                  <c:v>279</c:v>
                </c:pt>
                <c:pt idx="6">
                  <c:v>238</c:v>
                </c:pt>
                <c:pt idx="9">
                  <c:v>205</c:v>
                </c:pt>
                <c:pt idx="12">
                  <c:v>172</c:v>
                </c:pt>
              </c:numCache>
            </c:numRef>
          </c:val>
          <c:extLst>
            <c:ext xmlns:c16="http://schemas.microsoft.com/office/drawing/2014/chart" uri="{C3380CC4-5D6E-409C-BE32-E72D297353CC}">
              <c16:uniqueId val="{00000007-6E31-456C-8D39-3D81647EBA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6143</c:v>
                </c:pt>
                <c:pt idx="3">
                  <c:v>6174</c:v>
                </c:pt>
                <c:pt idx="6">
                  <c:v>5634</c:v>
                </c:pt>
                <c:pt idx="9">
                  <c:v>5130</c:v>
                </c:pt>
                <c:pt idx="12">
                  <c:v>4351</c:v>
                </c:pt>
              </c:numCache>
            </c:numRef>
          </c:val>
          <c:extLst>
            <c:ext xmlns:c16="http://schemas.microsoft.com/office/drawing/2014/chart" uri="{C3380CC4-5D6E-409C-BE32-E72D297353CC}">
              <c16:uniqueId val="{00000008-6E31-456C-8D39-3D81647EBA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520</c:v>
                </c:pt>
                <c:pt idx="3">
                  <c:v>520</c:v>
                </c:pt>
                <c:pt idx="6">
                  <c:v>1165</c:v>
                </c:pt>
                <c:pt idx="9">
                  <c:v>332</c:v>
                </c:pt>
                <c:pt idx="12">
                  <c:v>431</c:v>
                </c:pt>
              </c:numCache>
            </c:numRef>
          </c:val>
          <c:extLst>
            <c:ext xmlns:c16="http://schemas.microsoft.com/office/drawing/2014/chart" uri="{C3380CC4-5D6E-409C-BE32-E72D297353CC}">
              <c16:uniqueId val="{00000009-6E31-456C-8D39-3D81647EBA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15108</c:v>
                </c:pt>
                <c:pt idx="3">
                  <c:v>14705</c:v>
                </c:pt>
                <c:pt idx="6">
                  <c:v>13999</c:v>
                </c:pt>
                <c:pt idx="9">
                  <c:v>13601</c:v>
                </c:pt>
                <c:pt idx="12">
                  <c:v>13082</c:v>
                </c:pt>
              </c:numCache>
            </c:numRef>
          </c:val>
          <c:extLst>
            <c:ext xmlns:c16="http://schemas.microsoft.com/office/drawing/2014/chart" uri="{C3380CC4-5D6E-409C-BE32-E72D297353CC}">
              <c16:uniqueId val="{0000000A-6E31-456C-8D39-3D81647EBA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31-456C-8D39-3D81647EBA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2273</c:v>
                </c:pt>
                <c:pt idx="1">
                  <c:v>2273</c:v>
                </c:pt>
                <c:pt idx="2">
                  <c:v>1993</c:v>
                </c:pt>
              </c:numCache>
            </c:numRef>
          </c:val>
          <c:extLst>
            <c:ext xmlns:c16="http://schemas.microsoft.com/office/drawing/2014/chart" uri="{C3380CC4-5D6E-409C-BE32-E72D297353CC}">
              <c16:uniqueId val="{00000000-09A4-41F7-B974-940F238A17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9A4-41F7-B974-940F238A17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3634</c:v>
                </c:pt>
                <c:pt idx="1">
                  <c:v>3629</c:v>
                </c:pt>
                <c:pt idx="2">
                  <c:v>3715</c:v>
                </c:pt>
              </c:numCache>
            </c:numRef>
          </c:val>
          <c:extLst>
            <c:ext xmlns:c16="http://schemas.microsoft.com/office/drawing/2014/chart" uri="{C3380CC4-5D6E-409C-BE32-E72D297353CC}">
              <c16:uniqueId val="{00000002-09A4-41F7-B974-940F238A17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{125338A6-2E14-4B4D-AA4B-5272A919024D}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4F-4F31-8AA4-EA620D2131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{94DCCA56-8F96-4C87-B786-26B239E5224D}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4F-4F31-8AA4-EA620D2131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{5D3D103A-4FDF-4910-BBCB-47013357AA23}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4F-4F31-8AA4-EA620D2131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{7831A3C3-02B9-4A25-82D1-64AE61DE3A26}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4F-4F31-8AA4-EA620D2131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{31C032D8-F49B-4E29-8279-F18289161704}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4F-4F31-8AA4-EA620D2131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{42D0B3A8-99CD-426F-8B53-6FE9763AA113}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4F-4F31-8AA4-EA620D21319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{66CF1245-E75E-46ED-9C91-F1197B77987B}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4F-4F31-8AA4-EA620D21319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{3F72E14E-F4FF-4D04-BFE1-BDB3DF6A203B}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4F-4F31-8AA4-EA620D2131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{0289CC60-1748-4DA0-B07B-541BA1BA762A}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4F-4F31-8AA4-EA620D2131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67.2</c:v>
                </c:pt>
                <c:pt idx="16">
                  <c:v>65.400000000000006</c:v>
                </c:pt>
                <c:pt idx="24">
                  <c:v>65.7</c:v>
                </c:pt>
                <c:pt idx="32">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64F-4F31-8AA4-EA620D2131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{C8552577-1B0A-4283-8A3A-80AB5614D8BD}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4F-4F31-8AA4-EA620D2131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{540BAEC2-D779-484E-8C71-E5EC19A6A30B}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4F-4F31-8AA4-EA620D2131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{571A7312-18D9-4078-A9CA-DA2843945397}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4F-4F31-8AA4-EA620D2131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{9938924F-B854-4C8F-AA87-552A4C0C7D4F}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4F-4F31-8AA4-EA620D2131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{45D2F2B6-4EAF-4CCB-BF46-8B921FACC01B}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4F-4F31-8AA4-EA620D2131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{2E2B431D-FDFD-4F10-8DE3-055700B1FDC4}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4F-4F31-8AA4-EA620D21319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{F6096CCA-51CD-4BAB-9A16-009B5D617A49}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4F-4F31-8AA4-EA620D21319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{CDEEB7CC-E272-434E-8042-79E91E9F2996}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4F-4F31-8AA4-EA620D2131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{C905D929-D5E8-4443-BB71-F3F6ABA4DC91}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4F-4F31-8AA4-EA620D2131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60.4</c:v>
                </c:pt>
                <c:pt idx="16">
                  <c:v>59.3</c:v>
                </c:pt>
                <c:pt idx="24">
                  <c:v>59.9</c:v>
                </c:pt>
                <c:pt idx="32">
                  <c:v>61.5</c:v>
                </c:pt>
              </c:numCache>
            </c:numRef>
          </c:xVal>
          <c:yVal>
            <c:numRef>
              <c:f>公会計指標分析・財政指標組合せ分析表!$BP$55:$DC$55</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F64F-4F31-8AA4-EA620D213195}"/>
            </c:ext>
          </c:extLst>
        </c:ser>
        <c:dLbls>
          <c:showLegendKey val="0"/>
          <c:showVal val="1"/>
          <c:showCatName val="0"/>
          <c:showSerName val="0"/>
          <c:showPercent val="0"/>
          <c:showBubbleSize val="0"/>
        </c:dLbls>
        <c:axId val="46179840"/>
        <c:axId val="46181760"/>
      </c:scatterChart>
      <c:valAx>
        <c:axId val="46179840"/>
        <c:scaling>
          <c:orientation val="minMax"/>
          <c:max val="62.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{8590F7EB-4941-4530-94FA-572DA14004C3}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399-473E-AA52-AC31491971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{3719AEB2-D61F-4B71-AC5A-1AE27732E5A7}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99-473E-AA52-AC31491971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{96BCD307-F89E-4CE2-8CE4-D85207173024}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99-473E-AA52-AC31491971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{61BBF14C-6611-433D-8307-3217ABDC7CF7}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99-473E-AA52-AC31491971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{F5258292-5E2D-407C-ABFA-F8BE951214D7}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99-473E-AA52-AC31491971C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{818CAFD4-1E2F-488A-A651-0CFA01F8ED43}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399-473E-AA52-AC31491971C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{F12A2B0F-9C82-4F90-89A6-732A0D964FB5}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399-473E-AA52-AC31491971C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{BFF89657-2D47-4C07-93CC-D3F31F0556EA}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399-473E-AA52-AC31491971C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{AE63B025-917B-4C52-A13D-0D93234B1A58}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399-473E-AA52-AC31491971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c:v>
                </c:pt>
                <c:pt idx="16">
                  <c:v>-1.4</c:v>
                </c:pt>
                <c:pt idx="24">
                  <c:v>-0.8</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99-473E-AA52-AC31491971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{050C40EF-23BA-4A04-886A-2AC964B36219}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399-473E-AA52-AC31491971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{9AF2BB91-F55A-44E7-A1BB-E4E068956F78}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99-473E-AA52-AC31491971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{EA050E1B-D1EC-42E7-AC05-B167316A9EDA}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99-473E-AA52-AC31491971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{0308451F-4048-4555-8F2B-AC335F4C35CC}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99-473E-AA52-AC31491971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{F941D941-6252-450A-A785-713DAACCDEBC}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99-473E-AA52-AC31491971C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{987D5345-474A-4E21-AFA8-8F4D4CBB3314}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399-473E-AA52-AC31491971C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{06C07C38-89A7-471F-B684-39EC49E274FF}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399-473E-AA52-AC31491971C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{E706F6B7-EC28-4434-BB11-FB810BA20257}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399-473E-AA52-AC31491971C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{36922D66-AFC5-4A0E-8759-B0159F097EE7}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399-473E-AA52-AC31491971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A399-473E-AA52-AC31491971CA}"/>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の推移を見ると、過去に借り入れた市債の償還が進んだことにより減少傾向にあったが、平成２７年度に国立駅南口複合公共施設用地取得事業債を借入れ、その償還が開始されたため平成２８年度から増加に転じた。今後も、公共施設の更新等で多額の起債が見込まれるため、元利償還金の推移については適正に管理を図る必要があ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において資本費平準化債を借入れたことで、一般会計からの繰出金が減少したことや、多摩川衛生組合等の一部事務組合の起債の償還が進んでいることから、準元利償還金も長期的に見ると減少傾向にある。 </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交付税算入公債費等については、公害防止事業債等の償還が進んでいることから近年は減少傾向にある。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減少傾向にある。しかし、今後も国立駅周辺のまちづくりや老朽化した公共施設の耐震化や建て替えなどの大規模事業のために多額の起債が必要となってくるため、適正に管理していかなくてはならない。 </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退職手当負担見込額は、年齢・給料の高い職員が退職し、若い職員が入職することによる職員の入れ替えが今後も続くことが見込まれるため減少傾向にある。 </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充当可能財源等は、過去の市債の償還が進む一方で、臨時財政対策債の借入れを近年行っていないことから、基準財政需要額算入見込額は減少傾向にある。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旧国立駅舎再築のため、「国立駅周辺整備基金」から１億２，４６５万円を取り崩したほか、財政調整基金において積立額より取崩額が上回ったことなどにより、全体として１億９，４３５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老朽化した公共施設の耐震化や建て替えなど、今後見込まれる多額の財政需要に耐えうる財政運営のため、財政調整基金及び特定目的基金ともに適切な管理に努めていく。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・公共施設整備基金：老朽化した公共施設の保全や更新の財源として活用していく</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・国立駅周辺整備基金：旧国立駅舎再築をはじめとする国立駅周辺の整備を行っていく</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・くにたち未来基金：市への寄附金を適正に管理し、寄附者の意向に沿って市政運営に活用していく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・公共施設整備基金：多摩川衛生組合過年度清算金を積み立てたことによる増</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・国立駅周辺整備基金：旧国立駅舎再築工事に充当するため取崩したことによる減</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・道路及び水路の整備基金：都市計画道路用地買収の代替地として売却した土地に係る収入を積み立てたことによる増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・大規模事業等の実施にあわせ、将来負担を減らすために各種基金について積極的に活用を図っていく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積立額よりも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取崩額が上回ったため、残高は減少した。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現段階では財政調整基金の残高について具体的な目標額や運用指針を定めていないが、短期的にも中長期的にも適切な規模について見定めていく必要がある。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令和元年度の有形固定資産減価償却率は、６４．９％と類似団体平均に比べて高く、公共施設の老朽化が進んだ状態にあると言える。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8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87" name="フローチャート: 判断 86"/>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93" name="楕円 92"/>
        <xdr:cNvSpPr/>
      </xdr:nvSpPr>
      <xdr:spPr>
        <a:xfrm>
          <a:off x="47117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94" name="有形固定資産減価償却率該当値テキスト"/>
        <xdr:cNvSpPr txBox="1"/>
      </xdr:nvSpPr>
      <xdr:spPr>
        <a:xfrm>
          <a:off x="4813300" y="626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53794</xdr:rowOff>
    </xdr:from>
    <xdr:to>
      <xdr:col>19</xdr:col>
      <xdr:colOff>187325</xdr:colOff>
      <xdr:row>32</xdr:row>
      <xdr:rowOff>155394</xdr:rowOff>
    </xdr:to>
    <xdr:sp macro="" textlink="">
      <xdr:nvSpPr>
        <xdr:cNvPr id="95" name="楕円 94"/>
        <xdr:cNvSpPr/>
      </xdr:nvSpPr>
      <xdr:spPr>
        <a:xfrm>
          <a:off x="4000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79919</xdr:rowOff>
    </xdr:from>
    <xdr:to>
      <xdr:col>23</xdr:col>
      <xdr:colOff>85725</xdr:colOff>
      <xdr:row>32</xdr:row>
      <xdr:rowOff>104594</xdr:rowOff>
    </xdr:to>
    <xdr:cxnSp macro="">
      <xdr:nvCxnSpPr>
        <xdr:cNvPr id="96" name="直線コネクタ 95"/>
        <xdr:cNvCxnSpPr/>
      </xdr:nvCxnSpPr>
      <xdr:spPr>
        <a:xfrm flipV="1">
          <a:off x="4051300" y="633784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97" name="楕円 96"/>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104594</xdr:rowOff>
    </xdr:to>
    <xdr:cxnSp macro="">
      <xdr:nvCxnSpPr>
        <xdr:cNvPr id="98" name="直線コネクタ 97"/>
        <xdr:cNvCxnSpPr/>
      </xdr:nvCxnSpPr>
      <xdr:spPr>
        <a:xfrm>
          <a:off x="3289300" y="635326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100058</xdr:rowOff>
    </xdr:from>
    <xdr:to>
      <xdr:col>11</xdr:col>
      <xdr:colOff>187325</xdr:colOff>
      <xdr:row>33</xdr:row>
      <xdr:rowOff>30208</xdr:rowOff>
    </xdr:to>
    <xdr:sp macro="" textlink="">
      <xdr:nvSpPr>
        <xdr:cNvPr id="99" name="楕円 98"/>
        <xdr:cNvSpPr/>
      </xdr:nvSpPr>
      <xdr:spPr>
        <a:xfrm>
          <a:off x="2476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95341</xdr:rowOff>
    </xdr:from>
    <xdr:to>
      <xdr:col>15</xdr:col>
      <xdr:colOff>136525</xdr:colOff>
      <xdr:row>32</xdr:row>
      <xdr:rowOff>150858</xdr:rowOff>
    </xdr:to>
    <xdr:cxnSp macro="">
      <xdr:nvCxnSpPr>
        <xdr:cNvPr id="100" name="直線コネクタ 99"/>
        <xdr:cNvCxnSpPr/>
      </xdr:nvCxnSpPr>
      <xdr:spPr>
        <a:xfrm flipV="1">
          <a:off x="2527300" y="635326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101" name="楕円 100"/>
        <xdr:cNvSpPr/>
      </xdr:nvSpPr>
      <xdr:spPr>
        <a:xfrm>
          <a:off x="1714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141605</xdr:rowOff>
    </xdr:from>
    <xdr:to>
      <xdr:col>11</xdr:col>
      <xdr:colOff>136525</xdr:colOff>
      <xdr:row>32</xdr:row>
      <xdr:rowOff>150858</xdr:rowOff>
    </xdr:to>
    <xdr:cxnSp macro="">
      <xdr:nvCxnSpPr>
        <xdr:cNvPr id="102" name="直線コネクタ 101"/>
        <xdr:cNvCxnSpPr/>
      </xdr:nvCxnSpPr>
      <xdr:spPr>
        <a:xfrm>
          <a:off x="1765300" y="639953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10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106" name="n_4aveValue有形固定資産減価償却率"/>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146521</xdr:rowOff>
    </xdr:from>
    <xdr:ext cx="405111" cy="259045"/>
    <xdr:sp macro="" textlink="">
      <xdr:nvSpPr>
        <xdr:cNvPr id="107" name="n_1mainValue有形固定資産減価償却率"/>
        <xdr:cNvSpPr txBox="1"/>
      </xdr:nvSpPr>
      <xdr:spPr>
        <a:xfrm>
          <a:off x="38360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108" name="n_2mainValue有形固定資産減価償却率"/>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21335</xdr:rowOff>
    </xdr:from>
    <xdr:ext cx="405111" cy="259045"/>
    <xdr:sp macro="" textlink="">
      <xdr:nvSpPr>
        <xdr:cNvPr id="109" name="n_3mainValue有形固定資産減価償却率"/>
        <xdr:cNvSpPr txBox="1"/>
      </xdr:nvSpPr>
      <xdr:spPr>
        <a:xfrm>
          <a:off x="2324744"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110" name="n_4mainValue有形固定資産減価償却率"/>
        <xdr:cNvSpPr txBox="1"/>
      </xdr:nvSpPr>
      <xdr:spPr>
        <a:xfrm>
          <a:off x="1562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令和元年度の債務償還比率は、</a:t>
          </a:r>
          <a:r>
            <a:rPr kumimoji="1" lang="en-US" altLang="ja-JP" sz="1100">
              <a:latin typeface="ＭＳ Ｐゴシック" panose="020B0600070205080204" pitchFamily="50" charset="-128"/>
              <a:ea typeface="ＭＳ Ｐゴシック" panose="020B0600070205080204" pitchFamily="50" charset="-128"/>
            </a:rPr>
            <a:t>380.6</a:t>
          </a:r>
          <a:r>
            <a:rPr kumimoji="1" lang="ja-JP" altLang="en-US" sz="1100">
              <a:latin typeface="ＭＳ Ｐゴシック" panose="020B0600070205080204" pitchFamily="50" charset="-128"/>
              <a:ea typeface="ＭＳ Ｐゴシック" panose="020B0600070205080204" pitchFamily="50" charset="-128"/>
            </a:rPr>
            <a:t>％と類似団体平均に比べて低いが、昨年度に比べ悪化していることなどを踏まえると、中長期的には将来負担額が増えていく可能性もあり、基金の積み立てなどを考慮していく必要がある。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146417</xdr:rowOff>
    </xdr:from>
    <xdr:to>
      <xdr:col>76</xdr:col>
      <xdr:colOff>73025</xdr:colOff>
      <xdr:row>29</xdr:row>
      <xdr:rowOff>76567</xdr:rowOff>
    </xdr:to>
    <xdr:sp macro="" textlink="">
      <xdr:nvSpPr>
        <xdr:cNvPr id="155" name="楕円 154"/>
        <xdr:cNvSpPr/>
      </xdr:nvSpPr>
      <xdr:spPr>
        <a:xfrm>
          <a:off x="14744700" y="57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169294</xdr:rowOff>
    </xdr:from>
    <xdr:ext cx="469744" cy="259045"/>
    <xdr:sp macro="" textlink="">
      <xdr:nvSpPr>
        <xdr:cNvPr id="156" name="債務償還比率該当値テキスト"/>
        <xdr:cNvSpPr txBox="1"/>
      </xdr:nvSpPr>
      <xdr:spPr>
        <a:xfrm>
          <a:off x="14846300" y="556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56099</xdr:rowOff>
    </xdr:from>
    <xdr:to>
      <xdr:col>72</xdr:col>
      <xdr:colOff>123825</xdr:colOff>
      <xdr:row>28</xdr:row>
      <xdr:rowOff>157699</xdr:rowOff>
    </xdr:to>
    <xdr:sp macro="" textlink="">
      <xdr:nvSpPr>
        <xdr:cNvPr id="157" name="楕円 156"/>
        <xdr:cNvSpPr/>
      </xdr:nvSpPr>
      <xdr:spPr>
        <a:xfrm>
          <a:off x="14033500" y="56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106899</xdr:rowOff>
    </xdr:from>
    <xdr:to>
      <xdr:col>76</xdr:col>
      <xdr:colOff>22225</xdr:colOff>
      <xdr:row>29</xdr:row>
      <xdr:rowOff>25767</xdr:rowOff>
    </xdr:to>
    <xdr:cxnSp macro="">
      <xdr:nvCxnSpPr>
        <xdr:cNvPr id="158" name="直線コネクタ 157"/>
        <xdr:cNvCxnSpPr/>
      </xdr:nvCxnSpPr>
      <xdr:spPr>
        <a:xfrm>
          <a:off x="14084300" y="5679024"/>
          <a:ext cx="711200" cy="9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102157</xdr:rowOff>
    </xdr:from>
    <xdr:to>
      <xdr:col>68</xdr:col>
      <xdr:colOff>123825</xdr:colOff>
      <xdr:row>29</xdr:row>
      <xdr:rowOff>32307</xdr:rowOff>
    </xdr:to>
    <xdr:sp macro="" textlink="">
      <xdr:nvSpPr>
        <xdr:cNvPr id="159" name="楕円 158"/>
        <xdr:cNvSpPr/>
      </xdr:nvSpPr>
      <xdr:spPr>
        <a:xfrm>
          <a:off x="13271500" y="56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106899</xdr:rowOff>
    </xdr:from>
    <xdr:to>
      <xdr:col>72</xdr:col>
      <xdr:colOff>73025</xdr:colOff>
      <xdr:row>28</xdr:row>
      <xdr:rowOff>152957</xdr:rowOff>
    </xdr:to>
    <xdr:cxnSp macro="">
      <xdr:nvCxnSpPr>
        <xdr:cNvPr id="160" name="直線コネクタ 159"/>
        <xdr:cNvCxnSpPr/>
      </xdr:nvCxnSpPr>
      <xdr:spPr>
        <a:xfrm flipV="1">
          <a:off x="13322300" y="5679024"/>
          <a:ext cx="7620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93881</xdr:rowOff>
    </xdr:from>
    <xdr:to>
      <xdr:col>64</xdr:col>
      <xdr:colOff>123825</xdr:colOff>
      <xdr:row>29</xdr:row>
      <xdr:rowOff>24031</xdr:rowOff>
    </xdr:to>
    <xdr:sp macro="" textlink="">
      <xdr:nvSpPr>
        <xdr:cNvPr id="161" name="楕円 160"/>
        <xdr:cNvSpPr/>
      </xdr:nvSpPr>
      <xdr:spPr>
        <a:xfrm>
          <a:off x="12509500" y="56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144681</xdr:rowOff>
    </xdr:from>
    <xdr:to>
      <xdr:col>68</xdr:col>
      <xdr:colOff>73025</xdr:colOff>
      <xdr:row>28</xdr:row>
      <xdr:rowOff>152957</xdr:rowOff>
    </xdr:to>
    <xdr:cxnSp macro="">
      <xdr:nvCxnSpPr>
        <xdr:cNvPr id="162" name="直線コネクタ 161"/>
        <xdr:cNvCxnSpPr/>
      </xdr:nvCxnSpPr>
      <xdr:spPr>
        <a:xfrm>
          <a:off x="12560300" y="5716806"/>
          <a:ext cx="762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62096</xdr:rowOff>
    </xdr:from>
    <xdr:to>
      <xdr:col>60</xdr:col>
      <xdr:colOff>123825</xdr:colOff>
      <xdr:row>28</xdr:row>
      <xdr:rowOff>163696</xdr:rowOff>
    </xdr:to>
    <xdr:sp macro="" textlink="">
      <xdr:nvSpPr>
        <xdr:cNvPr id="163" name="楕円 162"/>
        <xdr:cNvSpPr/>
      </xdr:nvSpPr>
      <xdr:spPr>
        <a:xfrm>
          <a:off x="11747500" y="56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112896</xdr:rowOff>
    </xdr:from>
    <xdr:to>
      <xdr:col>64</xdr:col>
      <xdr:colOff>73025</xdr:colOff>
      <xdr:row>28</xdr:row>
      <xdr:rowOff>144681</xdr:rowOff>
    </xdr:to>
    <xdr:cxnSp macro="">
      <xdr:nvCxnSpPr>
        <xdr:cNvPr id="164" name="直線コネクタ 163"/>
        <xdr:cNvCxnSpPr/>
      </xdr:nvCxnSpPr>
      <xdr:spPr>
        <a:xfrm>
          <a:off x="11798300" y="5685021"/>
          <a:ext cx="7620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2776</xdr:rowOff>
    </xdr:from>
    <xdr:ext cx="469744" cy="259045"/>
    <xdr:sp macro="" textlink="">
      <xdr:nvSpPr>
        <xdr:cNvPr id="169" name="n_1mainValue債務償還比率"/>
        <xdr:cNvSpPr txBox="1"/>
      </xdr:nvSpPr>
      <xdr:spPr>
        <a:xfrm>
          <a:off x="13836727" y="54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48834</xdr:rowOff>
    </xdr:from>
    <xdr:ext cx="469744" cy="259045"/>
    <xdr:sp macro="" textlink="">
      <xdr:nvSpPr>
        <xdr:cNvPr id="170" name="n_2mainValue債務償還比率"/>
        <xdr:cNvSpPr txBox="1"/>
      </xdr:nvSpPr>
      <xdr:spPr>
        <a:xfrm>
          <a:off x="13087427" y="54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40558</xdr:rowOff>
    </xdr:from>
    <xdr:ext cx="469744" cy="259045"/>
    <xdr:sp macro="" textlink="">
      <xdr:nvSpPr>
        <xdr:cNvPr id="171" name="n_3mainValue債務償還比率"/>
        <xdr:cNvSpPr txBox="1"/>
      </xdr:nvSpPr>
      <xdr:spPr>
        <a:xfrm>
          <a:off x="12325427" y="544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8773</xdr:rowOff>
    </xdr:from>
    <xdr:ext cx="469744" cy="259045"/>
    <xdr:sp macro="" textlink="">
      <xdr:nvSpPr>
        <xdr:cNvPr id="172" name="n_4mainValue債務償還比率"/>
        <xdr:cNvSpPr txBox="1"/>
      </xdr:nvSpPr>
      <xdr:spPr>
        <a:xfrm>
          <a:off x="11563427" y="540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道路】&#10;有形固定資産減価償却率該当値テキスト"/>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2722</xdr:rowOff>
    </xdr:to>
    <xdr:cxnSp macro="">
      <xdr:nvCxnSpPr>
        <xdr:cNvPr id="77" name="直線コネクタ 76"/>
        <xdr:cNvCxnSpPr/>
      </xdr:nvCxnSpPr>
      <xdr:spPr>
        <a:xfrm>
          <a:off x="3797300" y="668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115207</xdr:rowOff>
    </xdr:from>
    <xdr:to>
      <xdr:col>15</xdr:col>
      <xdr:colOff>101600</xdr:colOff>
      <xdr:row>39</xdr:row>
      <xdr:rowOff>45357</xdr:rowOff>
    </xdr:to>
    <xdr:sp macro="" textlink="">
      <xdr:nvSpPr>
        <xdr:cNvPr id="78" name="楕円 77"/>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39</xdr:row>
      <xdr:rowOff>2722</xdr:rowOff>
    </xdr:to>
    <xdr:cxnSp macro="">
      <xdr:nvCxnSpPr>
        <xdr:cNvPr id="79" name="直線コネクタ 78"/>
        <xdr:cNvCxnSpPr/>
      </xdr:nvCxnSpPr>
      <xdr:spPr>
        <a:xfrm>
          <a:off x="2908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0" name="楕円 79"/>
        <xdr:cNvSpPr/>
      </xdr:nvSpPr>
      <xdr:spPr>
        <a:xfrm>
          <a:off x="1968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39</xdr:row>
      <xdr:rowOff>22316</xdr:rowOff>
    </xdr:to>
    <xdr:cxnSp macro="">
      <xdr:nvCxnSpPr>
        <xdr:cNvPr id="81" name="直線コネクタ 80"/>
        <xdr:cNvCxnSpPr/>
      </xdr:nvCxnSpPr>
      <xdr:spPr>
        <a:xfrm flipV="1">
          <a:off x="2019300" y="668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2" name="楕円 81"/>
        <xdr:cNvSpPr/>
      </xdr:nvSpPr>
      <xdr:spPr>
        <a:xfrm>
          <a:off x="107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22316</xdr:rowOff>
    </xdr:to>
    <xdr:cxnSp macro="">
      <xdr:nvCxnSpPr>
        <xdr:cNvPr id="83" name="直線コネクタ 82"/>
        <xdr:cNvCxnSpPr/>
      </xdr:nvCxnSpPr>
      <xdr:spPr>
        <a:xfrm>
          <a:off x="1130300" y="6682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92908</xdr:rowOff>
    </xdr:from>
    <xdr:ext cx="405111" cy="259045"/>
    <xdr:sp macro="" textlink="">
      <xdr:nvSpPr>
        <xdr:cNvPr id="87" name="n_4aveValue【道路】&#10;有形固定資産減価償却率"/>
        <xdr:cNvSpPr txBox="1"/>
      </xdr:nvSpPr>
      <xdr:spPr>
        <a:xfrm>
          <a:off x="927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9" name="n_2mainValue【道路】&#10;有形固定資産減価償却率"/>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90" name="n_3mainValue【道路】&#10;有形固定資産減価償却率"/>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1" name="n_4mainValue【道路】&#10;有形固定資産減価償却率"/>
        <xdr:cNvSpPr txBox="1"/>
      </xdr:nvSpPr>
      <xdr:spPr>
        <a:xfrm>
          <a:off x="927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5" name="フローチャート: 判断 124"/>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89179</xdr:rowOff>
    </xdr:from>
    <xdr:to>
      <xdr:col>55</xdr:col>
      <xdr:colOff>50800</xdr:colOff>
      <xdr:row>42</xdr:row>
      <xdr:rowOff>19329</xdr:rowOff>
    </xdr:to>
    <xdr:sp macro="" textlink="">
      <xdr:nvSpPr>
        <xdr:cNvPr id="131" name="楕円 130"/>
        <xdr:cNvSpPr/>
      </xdr:nvSpPr>
      <xdr:spPr>
        <a:xfrm>
          <a:off x="10426700" y="71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4106</xdr:rowOff>
    </xdr:from>
    <xdr:ext cx="469744" cy="259045"/>
    <xdr:sp macro="" textlink="">
      <xdr:nvSpPr>
        <xdr:cNvPr id="132" name="【道路】&#10;一人当たり延長該当値テキスト"/>
        <xdr:cNvSpPr txBox="1"/>
      </xdr:nvSpPr>
      <xdr:spPr>
        <a:xfrm>
          <a:off x="10515600" y="703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88989</xdr:rowOff>
    </xdr:from>
    <xdr:to>
      <xdr:col>50</xdr:col>
      <xdr:colOff>165100</xdr:colOff>
      <xdr:row>42</xdr:row>
      <xdr:rowOff>19139</xdr:rowOff>
    </xdr:to>
    <xdr:sp macro="" textlink="">
      <xdr:nvSpPr>
        <xdr:cNvPr id="133" name="楕円 132"/>
        <xdr:cNvSpPr/>
      </xdr:nvSpPr>
      <xdr:spPr>
        <a:xfrm>
          <a:off x="9588500" y="71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139789</xdr:rowOff>
    </xdr:from>
    <xdr:to>
      <xdr:col>55</xdr:col>
      <xdr:colOff>0</xdr:colOff>
      <xdr:row>41</xdr:row>
      <xdr:rowOff>139979</xdr:rowOff>
    </xdr:to>
    <xdr:cxnSp macro="">
      <xdr:nvCxnSpPr>
        <xdr:cNvPr id="134" name="直線コネクタ 133"/>
        <xdr:cNvCxnSpPr/>
      </xdr:nvCxnSpPr>
      <xdr:spPr>
        <a:xfrm>
          <a:off x="9639300" y="716923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54166</xdr:rowOff>
    </xdr:from>
    <xdr:to>
      <xdr:col>46</xdr:col>
      <xdr:colOff>38100</xdr:colOff>
      <xdr:row>39</xdr:row>
      <xdr:rowOff>155766</xdr:rowOff>
    </xdr:to>
    <xdr:sp macro="" textlink="">
      <xdr:nvSpPr>
        <xdr:cNvPr id="135" name="楕円 134"/>
        <xdr:cNvSpPr/>
      </xdr:nvSpPr>
      <xdr:spPr>
        <a:xfrm>
          <a:off x="8699500" y="67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104966</xdr:rowOff>
    </xdr:from>
    <xdr:to>
      <xdr:col>50</xdr:col>
      <xdr:colOff>114300</xdr:colOff>
      <xdr:row>41</xdr:row>
      <xdr:rowOff>139789</xdr:rowOff>
    </xdr:to>
    <xdr:cxnSp macro="">
      <xdr:nvCxnSpPr>
        <xdr:cNvPr id="136" name="直線コネクタ 135"/>
        <xdr:cNvCxnSpPr/>
      </xdr:nvCxnSpPr>
      <xdr:spPr>
        <a:xfrm>
          <a:off x="8750300" y="6791516"/>
          <a:ext cx="889000" cy="3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55918</xdr:rowOff>
    </xdr:from>
    <xdr:to>
      <xdr:col>41</xdr:col>
      <xdr:colOff>101600</xdr:colOff>
      <xdr:row>39</xdr:row>
      <xdr:rowOff>157518</xdr:rowOff>
    </xdr:to>
    <xdr:sp macro="" textlink="">
      <xdr:nvSpPr>
        <xdr:cNvPr id="137" name="楕円 136"/>
        <xdr:cNvSpPr/>
      </xdr:nvSpPr>
      <xdr:spPr>
        <a:xfrm>
          <a:off x="7810500" y="67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104966</xdr:rowOff>
    </xdr:from>
    <xdr:to>
      <xdr:col>45</xdr:col>
      <xdr:colOff>177800</xdr:colOff>
      <xdr:row>39</xdr:row>
      <xdr:rowOff>106718</xdr:rowOff>
    </xdr:to>
    <xdr:cxnSp macro="">
      <xdr:nvCxnSpPr>
        <xdr:cNvPr id="138" name="直線コネクタ 137"/>
        <xdr:cNvCxnSpPr/>
      </xdr:nvCxnSpPr>
      <xdr:spPr>
        <a:xfrm flipV="1">
          <a:off x="7861300" y="679151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84150</xdr:rowOff>
    </xdr:from>
    <xdr:to>
      <xdr:col>36</xdr:col>
      <xdr:colOff>165100</xdr:colOff>
      <xdr:row>42</xdr:row>
      <xdr:rowOff>14300</xdr:rowOff>
    </xdr:to>
    <xdr:sp macro="" textlink="">
      <xdr:nvSpPr>
        <xdr:cNvPr id="139" name="楕円 138"/>
        <xdr:cNvSpPr/>
      </xdr:nvSpPr>
      <xdr:spPr>
        <a:xfrm>
          <a:off x="6921500" y="71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106718</xdr:rowOff>
    </xdr:from>
    <xdr:to>
      <xdr:col>41</xdr:col>
      <xdr:colOff>50800</xdr:colOff>
      <xdr:row>41</xdr:row>
      <xdr:rowOff>134950</xdr:rowOff>
    </xdr:to>
    <xdr:cxnSp macro="">
      <xdr:nvCxnSpPr>
        <xdr:cNvPr id="140" name="直線コネクタ 139"/>
        <xdr:cNvCxnSpPr/>
      </xdr:nvCxnSpPr>
      <xdr:spPr>
        <a:xfrm flipV="1">
          <a:off x="6972300" y="6793268"/>
          <a:ext cx="889000" cy="3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44" name="n_4aveValue【道路】&#10;一人当たり延長"/>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10266</xdr:rowOff>
    </xdr:from>
    <xdr:ext cx="469744" cy="259045"/>
    <xdr:sp macro="" textlink="">
      <xdr:nvSpPr>
        <xdr:cNvPr id="145" name="n_1mainValue【道路】&#10;一人当たり延長"/>
        <xdr:cNvSpPr txBox="1"/>
      </xdr:nvSpPr>
      <xdr:spPr>
        <a:xfrm>
          <a:off x="9391727"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843</xdr:rowOff>
    </xdr:from>
    <xdr:ext cx="534377" cy="259045"/>
    <xdr:sp macro="" textlink="">
      <xdr:nvSpPr>
        <xdr:cNvPr id="146" name="n_2mainValue【道路】&#10;一人当たり延長"/>
        <xdr:cNvSpPr txBox="1"/>
      </xdr:nvSpPr>
      <xdr:spPr>
        <a:xfrm>
          <a:off x="8483111" y="65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2595</xdr:rowOff>
    </xdr:from>
    <xdr:ext cx="534377" cy="259045"/>
    <xdr:sp macro="" textlink="">
      <xdr:nvSpPr>
        <xdr:cNvPr id="147" name="n_3mainValue【道路】&#10;一人当たり延長"/>
        <xdr:cNvSpPr txBox="1"/>
      </xdr:nvSpPr>
      <xdr:spPr>
        <a:xfrm>
          <a:off x="7594111" y="65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5427</xdr:rowOff>
    </xdr:from>
    <xdr:ext cx="469744" cy="259045"/>
    <xdr:sp macro="" textlink="">
      <xdr:nvSpPr>
        <xdr:cNvPr id="148" name="n_4mainValue【道路】&#10;一人当たり延長"/>
        <xdr:cNvSpPr txBox="1"/>
      </xdr:nvSpPr>
      <xdr:spPr>
        <a:xfrm>
          <a:off x="6737427" y="720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222" name="直線コネクタ 221"/>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223"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224" name="直線コネクタ 223"/>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225"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226" name="直線コネクタ 225"/>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227"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228" name="フローチャート: 判断 22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229" name="フローチャート: 判断 228"/>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230" name="フローチャート: 判断 229"/>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231" name="フローチャート: 判断 230"/>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232" name="フローチャート: 判断 231"/>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131535</xdr:rowOff>
    </xdr:from>
    <xdr:to>
      <xdr:col>85</xdr:col>
      <xdr:colOff>177800</xdr:colOff>
      <xdr:row>41</xdr:row>
      <xdr:rowOff>61685</xdr:rowOff>
    </xdr:to>
    <xdr:sp macro="" textlink="">
      <xdr:nvSpPr>
        <xdr:cNvPr id="238" name="楕円 237"/>
        <xdr:cNvSpPr/>
      </xdr:nvSpPr>
      <xdr:spPr>
        <a:xfrm>
          <a:off x="162687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109962</xdr:rowOff>
    </xdr:from>
    <xdr:ext cx="405111" cy="259045"/>
    <xdr:sp macro="" textlink="">
      <xdr:nvSpPr>
        <xdr:cNvPr id="239" name="【認定こども園・幼稚園・保育所】&#10;有形固定資産減価償却率該当値テキスト"/>
        <xdr:cNvSpPr txBox="1"/>
      </xdr:nvSpPr>
      <xdr:spPr>
        <a:xfrm>
          <a:off x="16357600"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240" name="楕円 239"/>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159476</xdr:rowOff>
    </xdr:from>
    <xdr:to>
      <xdr:col>85</xdr:col>
      <xdr:colOff>127000</xdr:colOff>
      <xdr:row>41</xdr:row>
      <xdr:rowOff>10885</xdr:rowOff>
    </xdr:to>
    <xdr:cxnSp macro="">
      <xdr:nvCxnSpPr>
        <xdr:cNvPr id="241" name="直線コネクタ 240"/>
        <xdr:cNvCxnSpPr/>
      </xdr:nvCxnSpPr>
      <xdr:spPr>
        <a:xfrm>
          <a:off x="15481300" y="701747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80917</xdr:rowOff>
    </xdr:from>
    <xdr:to>
      <xdr:col>76</xdr:col>
      <xdr:colOff>165100</xdr:colOff>
      <xdr:row>41</xdr:row>
      <xdr:rowOff>11067</xdr:rowOff>
    </xdr:to>
    <xdr:sp macro="" textlink="">
      <xdr:nvSpPr>
        <xdr:cNvPr id="242" name="楕円 241"/>
        <xdr:cNvSpPr/>
      </xdr:nvSpPr>
      <xdr:spPr>
        <a:xfrm>
          <a:off x="14541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131717</xdr:rowOff>
    </xdr:from>
    <xdr:to>
      <xdr:col>81</xdr:col>
      <xdr:colOff>50800</xdr:colOff>
      <xdr:row>40</xdr:row>
      <xdr:rowOff>159476</xdr:rowOff>
    </xdr:to>
    <xdr:cxnSp macro="">
      <xdr:nvCxnSpPr>
        <xdr:cNvPr id="243" name="直線コネクタ 242"/>
        <xdr:cNvCxnSpPr/>
      </xdr:nvCxnSpPr>
      <xdr:spPr>
        <a:xfrm>
          <a:off x="14592300" y="69897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44994</xdr:rowOff>
    </xdr:from>
    <xdr:to>
      <xdr:col>72</xdr:col>
      <xdr:colOff>38100</xdr:colOff>
      <xdr:row>40</xdr:row>
      <xdr:rowOff>146594</xdr:rowOff>
    </xdr:to>
    <xdr:sp macro="" textlink="">
      <xdr:nvSpPr>
        <xdr:cNvPr id="244" name="楕円 243"/>
        <xdr:cNvSpPr/>
      </xdr:nvSpPr>
      <xdr:spPr>
        <a:xfrm>
          <a:off x="1365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95794</xdr:rowOff>
    </xdr:from>
    <xdr:to>
      <xdr:col>76</xdr:col>
      <xdr:colOff>114300</xdr:colOff>
      <xdr:row>40</xdr:row>
      <xdr:rowOff>131717</xdr:rowOff>
    </xdr:to>
    <xdr:cxnSp macro="">
      <xdr:nvCxnSpPr>
        <xdr:cNvPr id="245" name="直線コネクタ 244"/>
        <xdr:cNvCxnSpPr/>
      </xdr:nvCxnSpPr>
      <xdr:spPr>
        <a:xfrm>
          <a:off x="13703300" y="695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246" name="楕円 245"/>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40</xdr:row>
      <xdr:rowOff>95794</xdr:rowOff>
    </xdr:to>
    <xdr:cxnSp macro="">
      <xdr:nvCxnSpPr>
        <xdr:cNvPr id="247" name="直線コネクタ 246"/>
        <xdr:cNvCxnSpPr/>
      </xdr:nvCxnSpPr>
      <xdr:spPr>
        <a:xfrm>
          <a:off x="12814300" y="681500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248"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249"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250"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251"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252" name="n_1mainValue【認定こども園・幼稚園・保育所】&#10;有形固定資産減価償却率"/>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2194</xdr:rowOff>
    </xdr:from>
    <xdr:ext cx="405111" cy="259045"/>
    <xdr:sp macro="" textlink="">
      <xdr:nvSpPr>
        <xdr:cNvPr id="253" name="n_2mainValue【認定こども園・幼稚園・保育所】&#10;有形固定資産減価償却率"/>
        <xdr:cNvSpPr txBox="1"/>
      </xdr:nvSpPr>
      <xdr:spPr>
        <a:xfrm>
          <a:off x="14389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137721</xdr:rowOff>
    </xdr:from>
    <xdr:ext cx="405111" cy="259045"/>
    <xdr:sp macro="" textlink="">
      <xdr:nvSpPr>
        <xdr:cNvPr id="254" name="n_3mainValue【認定こども園・幼稚園・保育所】&#10;有形固定資産減価償却率"/>
        <xdr:cNvSpPr txBox="1"/>
      </xdr:nvSpPr>
      <xdr:spPr>
        <a:xfrm>
          <a:off x="13500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255" name="n_4mainValue【認定こども園・幼稚園・保育所】&#10;有形固定資産減価償却率"/>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6" name="直線コネクタ 2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67" name="テキスト ボックス 2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8" name="直線コネクタ 2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69" name="テキスト ボックス 2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0" name="直線コネクタ 2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71" name="テキスト ボックス 2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2" name="直線コネクタ 2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73" name="テキスト ボックス 2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5" name="テキスト ボックス 2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277" name="直線コネクタ 276"/>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2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279" name="直線コネクタ 2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280"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281" name="直線コネクタ 280"/>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282"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283" name="フローチャート: 判断 2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284" name="フローチャート: 判断 28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285" name="フローチャート: 判断 284"/>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286" name="フローチャート: 判断 28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287" name="フローチャート: 判断 286"/>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293" name="楕円 292"/>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294"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295" name="楕円 294"/>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296" name="直線コネクタ 295"/>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297" name="楕円 296"/>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144780</xdr:rowOff>
    </xdr:to>
    <xdr:cxnSp macro="">
      <xdr:nvCxnSpPr>
        <xdr:cNvPr id="298" name="直線コネクタ 297"/>
        <xdr:cNvCxnSpPr/>
      </xdr:nvCxnSpPr>
      <xdr:spPr>
        <a:xfrm>
          <a:off x="20434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299" name="楕円 298"/>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300" name="直線コネクタ 299"/>
        <xdr:cNvCxnSpPr/>
      </xdr:nvCxnSpPr>
      <xdr:spPr>
        <a:xfrm>
          <a:off x="19545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39116</xdr:rowOff>
    </xdr:from>
    <xdr:to>
      <xdr:col>98</xdr:col>
      <xdr:colOff>38100</xdr:colOff>
      <xdr:row>40</xdr:row>
      <xdr:rowOff>140716</xdr:rowOff>
    </xdr:to>
    <xdr:sp macro="" textlink="">
      <xdr:nvSpPr>
        <xdr:cNvPr id="301" name="楕円 300"/>
        <xdr:cNvSpPr/>
      </xdr:nvSpPr>
      <xdr:spPr>
        <a:xfrm>
          <a:off x="18605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89916</xdr:rowOff>
    </xdr:from>
    <xdr:to>
      <xdr:col>102</xdr:col>
      <xdr:colOff>114300</xdr:colOff>
      <xdr:row>40</xdr:row>
      <xdr:rowOff>140208</xdr:rowOff>
    </xdr:to>
    <xdr:cxnSp macro="">
      <xdr:nvCxnSpPr>
        <xdr:cNvPr id="302" name="直線コネクタ 301"/>
        <xdr:cNvCxnSpPr/>
      </xdr:nvCxnSpPr>
      <xdr:spPr>
        <a:xfrm>
          <a:off x="18656300" y="6947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0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304"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30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306"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07"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308"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309"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131843</xdr:rowOff>
    </xdr:from>
    <xdr:ext cx="469744" cy="259045"/>
    <xdr:sp macro="" textlink="">
      <xdr:nvSpPr>
        <xdr:cNvPr id="310" name="n_4mainValue【認定こども園・幼稚園・保育所】&#10;一人当たり面積"/>
        <xdr:cNvSpPr txBox="1"/>
      </xdr:nvSpPr>
      <xdr:spPr>
        <a:xfrm>
          <a:off x="18421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2" name="直線コネクタ 3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23" name="テキスト ボックス 3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4" name="直線コネクタ 3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5" name="テキスト ボックス 3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6" name="直線コネクタ 3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7" name="テキスト ボックス 3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8" name="直線コネクタ 3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9" name="テキスト ボックス 3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1" name="テキスト ボックス 3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333" name="直線コネクタ 332"/>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334"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335" name="直線コネクタ 334"/>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36"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37" name="直線コネクタ 33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338"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339" name="フローチャート: 判断 338"/>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340" name="フローチャート: 判断 339"/>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341" name="フローチャート: 判断 340"/>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342" name="フローチャート: 判断 341"/>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343" name="フローチャート: 判断 342"/>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xdr:rowOff>
    </xdr:from>
    <xdr:to>
      <xdr:col>85</xdr:col>
      <xdr:colOff>177800</xdr:colOff>
      <xdr:row>60</xdr:row>
      <xdr:rowOff>114808</xdr:rowOff>
    </xdr:to>
    <xdr:sp macro="" textlink="">
      <xdr:nvSpPr>
        <xdr:cNvPr id="349" name="楕円 348"/>
        <xdr:cNvSpPr/>
      </xdr:nvSpPr>
      <xdr:spPr>
        <a:xfrm>
          <a:off x="16268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163085</xdr:rowOff>
    </xdr:from>
    <xdr:ext cx="405111" cy="259045"/>
    <xdr:sp macro="" textlink="">
      <xdr:nvSpPr>
        <xdr:cNvPr id="350" name="【学校施設】&#10;有形固定資産減価償却率該当値テキスト"/>
        <xdr:cNvSpPr txBox="1"/>
      </xdr:nvSpPr>
      <xdr:spPr>
        <a:xfrm>
          <a:off x="16357600"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24638</xdr:rowOff>
    </xdr:from>
    <xdr:to>
      <xdr:col>81</xdr:col>
      <xdr:colOff>101600</xdr:colOff>
      <xdr:row>61</xdr:row>
      <xdr:rowOff>126238</xdr:rowOff>
    </xdr:to>
    <xdr:sp macro="" textlink="">
      <xdr:nvSpPr>
        <xdr:cNvPr id="351" name="楕円 350"/>
        <xdr:cNvSpPr/>
      </xdr:nvSpPr>
      <xdr:spPr>
        <a:xfrm>
          <a:off x="15430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64008</xdr:rowOff>
    </xdr:from>
    <xdr:to>
      <xdr:col>85</xdr:col>
      <xdr:colOff>127000</xdr:colOff>
      <xdr:row>61</xdr:row>
      <xdr:rowOff>75438</xdr:rowOff>
    </xdr:to>
    <xdr:cxnSp macro="">
      <xdr:nvCxnSpPr>
        <xdr:cNvPr id="352" name="直線コネクタ 351"/>
        <xdr:cNvCxnSpPr/>
      </xdr:nvCxnSpPr>
      <xdr:spPr>
        <a:xfrm flipV="1">
          <a:off x="15481300" y="1035100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xdr:rowOff>
    </xdr:from>
    <xdr:to>
      <xdr:col>76</xdr:col>
      <xdr:colOff>165100</xdr:colOff>
      <xdr:row>61</xdr:row>
      <xdr:rowOff>112522</xdr:rowOff>
    </xdr:to>
    <xdr:sp macro="" textlink="">
      <xdr:nvSpPr>
        <xdr:cNvPr id="353" name="楕円 352"/>
        <xdr:cNvSpPr/>
      </xdr:nvSpPr>
      <xdr:spPr>
        <a:xfrm>
          <a:off x="14541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61722</xdr:rowOff>
    </xdr:from>
    <xdr:to>
      <xdr:col>81</xdr:col>
      <xdr:colOff>50800</xdr:colOff>
      <xdr:row>61</xdr:row>
      <xdr:rowOff>75438</xdr:rowOff>
    </xdr:to>
    <xdr:cxnSp macro="">
      <xdr:nvCxnSpPr>
        <xdr:cNvPr id="354" name="直線コネクタ 353"/>
        <xdr:cNvCxnSpPr/>
      </xdr:nvCxnSpPr>
      <xdr:spPr>
        <a:xfrm>
          <a:off x="14592300" y="10520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20066</xdr:rowOff>
    </xdr:from>
    <xdr:to>
      <xdr:col>72</xdr:col>
      <xdr:colOff>38100</xdr:colOff>
      <xdr:row>62</xdr:row>
      <xdr:rowOff>121666</xdr:rowOff>
    </xdr:to>
    <xdr:sp macro="" textlink="">
      <xdr:nvSpPr>
        <xdr:cNvPr id="355" name="楕円 354"/>
        <xdr:cNvSpPr/>
      </xdr:nvSpPr>
      <xdr:spPr>
        <a:xfrm>
          <a:off x="13652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61722</xdr:rowOff>
    </xdr:from>
    <xdr:to>
      <xdr:col>76</xdr:col>
      <xdr:colOff>114300</xdr:colOff>
      <xdr:row>62</xdr:row>
      <xdr:rowOff>70866</xdr:rowOff>
    </xdr:to>
    <xdr:cxnSp macro="">
      <xdr:nvCxnSpPr>
        <xdr:cNvPr id="356" name="直線コネクタ 355"/>
        <xdr:cNvCxnSpPr/>
      </xdr:nvCxnSpPr>
      <xdr:spPr>
        <a:xfrm flipV="1">
          <a:off x="13703300" y="10520172"/>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52070</xdr:rowOff>
    </xdr:from>
    <xdr:to>
      <xdr:col>67</xdr:col>
      <xdr:colOff>101600</xdr:colOff>
      <xdr:row>62</xdr:row>
      <xdr:rowOff>153670</xdr:rowOff>
    </xdr:to>
    <xdr:sp macro="" textlink="">
      <xdr:nvSpPr>
        <xdr:cNvPr id="357" name="楕円 356"/>
        <xdr:cNvSpPr/>
      </xdr:nvSpPr>
      <xdr:spPr>
        <a:xfrm>
          <a:off x="1276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70866</xdr:rowOff>
    </xdr:from>
    <xdr:to>
      <xdr:col>71</xdr:col>
      <xdr:colOff>177800</xdr:colOff>
      <xdr:row>62</xdr:row>
      <xdr:rowOff>102870</xdr:rowOff>
    </xdr:to>
    <xdr:cxnSp macro="">
      <xdr:nvCxnSpPr>
        <xdr:cNvPr id="358" name="直線コネクタ 357"/>
        <xdr:cNvCxnSpPr/>
      </xdr:nvCxnSpPr>
      <xdr:spPr>
        <a:xfrm flipV="1">
          <a:off x="12814300" y="1070076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359"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360"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361"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362" name="n_4aveValue【学校施設】&#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117365</xdr:rowOff>
    </xdr:from>
    <xdr:ext cx="405111" cy="259045"/>
    <xdr:sp macro="" textlink="">
      <xdr:nvSpPr>
        <xdr:cNvPr id="363" name="n_1mainValue【学校施設】&#10;有形固定資産減価償却率"/>
        <xdr:cNvSpPr txBox="1"/>
      </xdr:nvSpPr>
      <xdr:spPr>
        <a:xfrm>
          <a:off x="152660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103649</xdr:rowOff>
    </xdr:from>
    <xdr:ext cx="405111" cy="259045"/>
    <xdr:sp macro="" textlink="">
      <xdr:nvSpPr>
        <xdr:cNvPr id="364" name="n_2mainValue【学校施設】&#10;有形固定資産減価償却率"/>
        <xdr:cNvSpPr txBox="1"/>
      </xdr:nvSpPr>
      <xdr:spPr>
        <a:xfrm>
          <a:off x="14389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112793</xdr:rowOff>
    </xdr:from>
    <xdr:ext cx="405111" cy="259045"/>
    <xdr:sp macro="" textlink="">
      <xdr:nvSpPr>
        <xdr:cNvPr id="365" name="n_3mainValue【学校施設】&#10;有形固定資産減価償却率"/>
        <xdr:cNvSpPr txBox="1"/>
      </xdr:nvSpPr>
      <xdr:spPr>
        <a:xfrm>
          <a:off x="13500744" y="107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144797</xdr:rowOff>
    </xdr:from>
    <xdr:ext cx="405111" cy="259045"/>
    <xdr:sp macro="" textlink="">
      <xdr:nvSpPr>
        <xdr:cNvPr id="366" name="n_4mainValue【学校施設】&#10;有形固定資産減価償却率"/>
        <xdr:cNvSpPr txBox="1"/>
      </xdr:nvSpPr>
      <xdr:spPr>
        <a:xfrm>
          <a:off x="12611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7" name="直線コネクタ 3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8" name="テキスト ボックス 3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9" name="直線コネクタ 3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0" name="テキスト ボックス 3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3" name="直線コネクタ 3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4" name="テキスト ボックス 3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5" name="直線コネクタ 3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6" name="テキスト ボックス 3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88" name="テキスト ボックス 3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390" name="直線コネクタ 389"/>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3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392" name="直線コネクタ 3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393"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394" name="直線コネクタ 393"/>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395"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396" name="フローチャート: 判断 395"/>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397" name="フローチャート: 判断 396"/>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398" name="フローチャート: 判断 3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399" name="フローチャート: 判断 398"/>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400" name="フローチャート: 判断 399"/>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30734</xdr:rowOff>
    </xdr:from>
    <xdr:to>
      <xdr:col>116</xdr:col>
      <xdr:colOff>114300</xdr:colOff>
      <xdr:row>63</xdr:row>
      <xdr:rowOff>132334</xdr:rowOff>
    </xdr:to>
    <xdr:sp macro="" textlink="">
      <xdr:nvSpPr>
        <xdr:cNvPr id="406" name="楕円 405"/>
        <xdr:cNvSpPr/>
      </xdr:nvSpPr>
      <xdr:spPr>
        <a:xfrm>
          <a:off x="221107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117111</xdr:rowOff>
    </xdr:from>
    <xdr:ext cx="469744" cy="259045"/>
    <xdr:sp macro="" textlink="">
      <xdr:nvSpPr>
        <xdr:cNvPr id="407" name="【学校施設】&#10;一人当たり面積該当値テキスト"/>
        <xdr:cNvSpPr txBox="1"/>
      </xdr:nvSpPr>
      <xdr:spPr>
        <a:xfrm>
          <a:off x="22199600" y="107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30163</xdr:rowOff>
    </xdr:from>
    <xdr:to>
      <xdr:col>112</xdr:col>
      <xdr:colOff>38100</xdr:colOff>
      <xdr:row>63</xdr:row>
      <xdr:rowOff>131763</xdr:rowOff>
    </xdr:to>
    <xdr:sp macro="" textlink="">
      <xdr:nvSpPr>
        <xdr:cNvPr id="408" name="楕円 407"/>
        <xdr:cNvSpPr/>
      </xdr:nvSpPr>
      <xdr:spPr>
        <a:xfrm>
          <a:off x="21272500" y="108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80963</xdr:rowOff>
    </xdr:from>
    <xdr:to>
      <xdr:col>116</xdr:col>
      <xdr:colOff>63500</xdr:colOff>
      <xdr:row>63</xdr:row>
      <xdr:rowOff>81534</xdr:rowOff>
    </xdr:to>
    <xdr:cxnSp macro="">
      <xdr:nvCxnSpPr>
        <xdr:cNvPr id="409" name="直線コネクタ 408"/>
        <xdr:cNvCxnSpPr/>
      </xdr:nvCxnSpPr>
      <xdr:spPr>
        <a:xfrm>
          <a:off x="21323300" y="1088231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410" name="楕円 409"/>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80963</xdr:rowOff>
    </xdr:to>
    <xdr:cxnSp macro="">
      <xdr:nvCxnSpPr>
        <xdr:cNvPr id="411" name="直線コネクタ 410"/>
        <xdr:cNvCxnSpPr/>
      </xdr:nvCxnSpPr>
      <xdr:spPr>
        <a:xfrm>
          <a:off x="20434300" y="108813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28639</xdr:rowOff>
    </xdr:from>
    <xdr:to>
      <xdr:col>102</xdr:col>
      <xdr:colOff>165100</xdr:colOff>
      <xdr:row>63</xdr:row>
      <xdr:rowOff>130239</xdr:rowOff>
    </xdr:to>
    <xdr:sp macro="" textlink="">
      <xdr:nvSpPr>
        <xdr:cNvPr id="412" name="楕円 411"/>
        <xdr:cNvSpPr/>
      </xdr:nvSpPr>
      <xdr:spPr>
        <a:xfrm>
          <a:off x="19494500" y="108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79439</xdr:rowOff>
    </xdr:from>
    <xdr:to>
      <xdr:col>107</xdr:col>
      <xdr:colOff>50800</xdr:colOff>
      <xdr:row>63</xdr:row>
      <xdr:rowOff>80010</xdr:rowOff>
    </xdr:to>
    <xdr:cxnSp macro="">
      <xdr:nvCxnSpPr>
        <xdr:cNvPr id="413" name="直線コネクタ 412"/>
        <xdr:cNvCxnSpPr/>
      </xdr:nvCxnSpPr>
      <xdr:spPr>
        <a:xfrm>
          <a:off x="19545300" y="1088078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23114</xdr:rowOff>
    </xdr:from>
    <xdr:to>
      <xdr:col>98</xdr:col>
      <xdr:colOff>38100</xdr:colOff>
      <xdr:row>63</xdr:row>
      <xdr:rowOff>124714</xdr:rowOff>
    </xdr:to>
    <xdr:sp macro="" textlink="">
      <xdr:nvSpPr>
        <xdr:cNvPr id="414" name="楕円 413"/>
        <xdr:cNvSpPr/>
      </xdr:nvSpPr>
      <xdr:spPr>
        <a:xfrm>
          <a:off x="186055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73914</xdr:rowOff>
    </xdr:from>
    <xdr:to>
      <xdr:col>102</xdr:col>
      <xdr:colOff>114300</xdr:colOff>
      <xdr:row>63</xdr:row>
      <xdr:rowOff>79439</xdr:rowOff>
    </xdr:to>
    <xdr:cxnSp macro="">
      <xdr:nvCxnSpPr>
        <xdr:cNvPr id="415" name="直線コネクタ 414"/>
        <xdr:cNvCxnSpPr/>
      </xdr:nvCxnSpPr>
      <xdr:spPr>
        <a:xfrm>
          <a:off x="18656300" y="1087526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41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41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41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419"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122890</xdr:rowOff>
    </xdr:from>
    <xdr:ext cx="469744" cy="259045"/>
    <xdr:sp macro="" textlink="">
      <xdr:nvSpPr>
        <xdr:cNvPr id="420" name="n_1mainValue【学校施設】&#10;一人当たり面積"/>
        <xdr:cNvSpPr txBox="1"/>
      </xdr:nvSpPr>
      <xdr:spPr>
        <a:xfrm>
          <a:off x="21075727" y="1092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421" name="n_2mainValue【学校施設】&#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121366</xdr:rowOff>
    </xdr:from>
    <xdr:ext cx="469744" cy="259045"/>
    <xdr:sp macro="" textlink="">
      <xdr:nvSpPr>
        <xdr:cNvPr id="422" name="n_3mainValue【学校施設】&#10;一人当たり面積"/>
        <xdr:cNvSpPr txBox="1"/>
      </xdr:nvSpPr>
      <xdr:spPr>
        <a:xfrm>
          <a:off x="19310427" y="1092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115841</xdr:rowOff>
    </xdr:from>
    <xdr:ext cx="469744" cy="259045"/>
    <xdr:sp macro="" textlink="">
      <xdr:nvSpPr>
        <xdr:cNvPr id="423" name="n_4mainValue【学校施設】&#10;一人当たり面積"/>
        <xdr:cNvSpPr txBox="1"/>
      </xdr:nvSpPr>
      <xdr:spPr>
        <a:xfrm>
          <a:off x="18421427"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5" name="直線コネクタ 4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6" name="テキスト ボックス 4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7" name="直線コネクタ 4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8" name="テキスト ボックス 4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9" name="直線コネクタ 4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0" name="テキスト ボックス 4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1" name="直線コネクタ 4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2" name="テキスト ボックス 4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3" name="直線コネクタ 4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4" name="テキスト ボックス 4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5" name="直線コネクタ 4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6" name="テキスト ボックス 4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449" name="直線コネクタ 448"/>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450"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451" name="直線コネクタ 450"/>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452"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453" name="直線コネクタ 452"/>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454"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455" name="フローチャート: 判断 454"/>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456" name="フローチャート: 判断 455"/>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457" name="フローチャート: 判断 456"/>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458" name="フローチャート: 判断 457"/>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459" name="フローチャート: 判断 458"/>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77107</xdr:rowOff>
    </xdr:from>
    <xdr:to>
      <xdr:col>85</xdr:col>
      <xdr:colOff>177800</xdr:colOff>
      <xdr:row>85</xdr:row>
      <xdr:rowOff>7257</xdr:rowOff>
    </xdr:to>
    <xdr:sp macro="" textlink="">
      <xdr:nvSpPr>
        <xdr:cNvPr id="465" name="楕円 464"/>
        <xdr:cNvSpPr/>
      </xdr:nvSpPr>
      <xdr:spPr>
        <a:xfrm>
          <a:off x="16268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55534</xdr:rowOff>
    </xdr:from>
    <xdr:ext cx="405111" cy="259045"/>
    <xdr:sp macro="" textlink="">
      <xdr:nvSpPr>
        <xdr:cNvPr id="466" name="【児童館】&#10;有形固定資産減価償却率該当値テキスト"/>
        <xdr:cNvSpPr txBox="1"/>
      </xdr:nvSpPr>
      <xdr:spPr>
        <a:xfrm>
          <a:off x="16357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467" name="楕円 466"/>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111579</xdr:rowOff>
    </xdr:from>
    <xdr:to>
      <xdr:col>85</xdr:col>
      <xdr:colOff>127000</xdr:colOff>
      <xdr:row>84</xdr:row>
      <xdr:rowOff>127907</xdr:rowOff>
    </xdr:to>
    <xdr:cxnSp macro="">
      <xdr:nvCxnSpPr>
        <xdr:cNvPr id="468" name="直線コネクタ 467"/>
        <xdr:cNvCxnSpPr/>
      </xdr:nvCxnSpPr>
      <xdr:spPr>
        <a:xfrm>
          <a:off x="15481300" y="1451337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162016</xdr:rowOff>
    </xdr:from>
    <xdr:to>
      <xdr:col>76</xdr:col>
      <xdr:colOff>165100</xdr:colOff>
      <xdr:row>85</xdr:row>
      <xdr:rowOff>92166</xdr:rowOff>
    </xdr:to>
    <xdr:sp macro="" textlink="">
      <xdr:nvSpPr>
        <xdr:cNvPr id="469" name="楕円 468"/>
        <xdr:cNvSpPr/>
      </xdr:nvSpPr>
      <xdr:spPr>
        <a:xfrm>
          <a:off x="14541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111579</xdr:rowOff>
    </xdr:from>
    <xdr:to>
      <xdr:col>81</xdr:col>
      <xdr:colOff>50800</xdr:colOff>
      <xdr:row>85</xdr:row>
      <xdr:rowOff>41366</xdr:rowOff>
    </xdr:to>
    <xdr:cxnSp macro="">
      <xdr:nvCxnSpPr>
        <xdr:cNvPr id="470" name="直線コネクタ 469"/>
        <xdr:cNvCxnSpPr/>
      </xdr:nvCxnSpPr>
      <xdr:spPr>
        <a:xfrm flipV="1">
          <a:off x="14592300" y="1451337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471" name="楕円 470"/>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41366</xdr:rowOff>
    </xdr:to>
    <xdr:cxnSp macro="">
      <xdr:nvCxnSpPr>
        <xdr:cNvPr id="472" name="直線コネクタ 471"/>
        <xdr:cNvCxnSpPr/>
      </xdr:nvCxnSpPr>
      <xdr:spPr>
        <a:xfrm>
          <a:off x="13703300" y="145868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96701</xdr:rowOff>
    </xdr:from>
    <xdr:to>
      <xdr:col>67</xdr:col>
      <xdr:colOff>101600</xdr:colOff>
      <xdr:row>85</xdr:row>
      <xdr:rowOff>26851</xdr:rowOff>
    </xdr:to>
    <xdr:sp macro="" textlink="">
      <xdr:nvSpPr>
        <xdr:cNvPr id="473" name="楕円 472"/>
        <xdr:cNvSpPr/>
      </xdr:nvSpPr>
      <xdr:spPr>
        <a:xfrm>
          <a:off x="12763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147501</xdr:rowOff>
    </xdr:from>
    <xdr:to>
      <xdr:col>71</xdr:col>
      <xdr:colOff>177800</xdr:colOff>
      <xdr:row>85</xdr:row>
      <xdr:rowOff>13607</xdr:rowOff>
    </xdr:to>
    <xdr:cxnSp macro="">
      <xdr:nvCxnSpPr>
        <xdr:cNvPr id="474" name="直線コネクタ 473"/>
        <xdr:cNvCxnSpPr/>
      </xdr:nvCxnSpPr>
      <xdr:spPr>
        <a:xfrm>
          <a:off x="12814300" y="145493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475"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476"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477"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478"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479" name="n_1mainValue【児童館】&#10;有形固定資産減価償却率"/>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83293</xdr:rowOff>
    </xdr:from>
    <xdr:ext cx="405111" cy="259045"/>
    <xdr:sp macro="" textlink="">
      <xdr:nvSpPr>
        <xdr:cNvPr id="480" name="n_2mainValue【児童館】&#10;有形固定資産減価償却率"/>
        <xdr:cNvSpPr txBox="1"/>
      </xdr:nvSpPr>
      <xdr:spPr>
        <a:xfrm>
          <a:off x="14389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481" name="n_3mainValue【児童館】&#10;有形固定資産減価償却率"/>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17978</xdr:rowOff>
    </xdr:from>
    <xdr:ext cx="405111" cy="259045"/>
    <xdr:sp macro="" textlink="">
      <xdr:nvSpPr>
        <xdr:cNvPr id="482" name="n_4mainValue【児童館】&#10;有形固定資産減価償却率"/>
        <xdr:cNvSpPr txBox="1"/>
      </xdr:nvSpPr>
      <xdr:spPr>
        <a:xfrm>
          <a:off x="12611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504" name="直線コネクタ 503"/>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06" name="直線コネクタ 5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07"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08" name="直線コネクタ 50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09"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10" name="フローチャート: 判断 509"/>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511" name="フローチャート: 判断 510"/>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12" name="フローチャート: 判断 51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513" name="フローチャート: 判断 51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514" name="フローチャート: 判断 513"/>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520" name="楕円 519"/>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521"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522" name="楕円 521"/>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523" name="直線コネクタ 522"/>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524" name="楕円 523"/>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525" name="直線コネクタ 524"/>
        <xdr:cNvCxnSpPr/>
      </xdr:nvCxnSpPr>
      <xdr:spPr>
        <a:xfrm>
          <a:off x="20434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26" name="楕円 525"/>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83820</xdr:rowOff>
    </xdr:to>
    <xdr:cxnSp macro="">
      <xdr:nvCxnSpPr>
        <xdr:cNvPr id="527" name="直線コネクタ 526"/>
        <xdr:cNvCxnSpPr/>
      </xdr:nvCxnSpPr>
      <xdr:spPr>
        <a:xfrm>
          <a:off x="19545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528" name="楕円 527"/>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83820</xdr:rowOff>
    </xdr:to>
    <xdr:cxnSp macro="">
      <xdr:nvCxnSpPr>
        <xdr:cNvPr id="529" name="直線コネクタ 528"/>
        <xdr:cNvCxnSpPr/>
      </xdr:nvCxnSpPr>
      <xdr:spPr>
        <a:xfrm>
          <a:off x="18656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530"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31"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532"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533"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534" name="n_1main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535" name="n_2main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536" name="n_3main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537" name="n_4mainValue【児童館】&#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563" name="直線コネクタ 562"/>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5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567" name="直線コネクタ 5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568"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569" name="フローチャート: 判断 568"/>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570" name="フローチャート: 判断 569"/>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571" name="フローチャート: 判断 570"/>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572" name="フローチャート: 判断 5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573" name="フローチャート: 判断 572"/>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xdr:rowOff>
    </xdr:from>
    <xdr:to>
      <xdr:col>85</xdr:col>
      <xdr:colOff>177800</xdr:colOff>
      <xdr:row>107</xdr:row>
      <xdr:rowOff>110671</xdr:rowOff>
    </xdr:to>
    <xdr:sp macro="" textlink="">
      <xdr:nvSpPr>
        <xdr:cNvPr id="579" name="楕円 578"/>
        <xdr:cNvSpPr/>
      </xdr:nvSpPr>
      <xdr:spPr>
        <a:xfrm>
          <a:off x="16268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158948</xdr:rowOff>
    </xdr:from>
    <xdr:ext cx="405111" cy="259045"/>
    <xdr:sp macro="" textlink="">
      <xdr:nvSpPr>
        <xdr:cNvPr id="580" name="【公民館】&#10;有形固定資産減価償却率該当値テキスト"/>
        <xdr:cNvSpPr txBox="1"/>
      </xdr:nvSpPr>
      <xdr:spPr>
        <a:xfrm>
          <a:off x="16357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macro="" textlink="">
      <xdr:nvSpPr>
        <xdr:cNvPr id="581" name="楕円 580"/>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35379</xdr:rowOff>
    </xdr:from>
    <xdr:to>
      <xdr:col>85</xdr:col>
      <xdr:colOff>127000</xdr:colOff>
      <xdr:row>107</xdr:row>
      <xdr:rowOff>59871</xdr:rowOff>
    </xdr:to>
    <xdr:cxnSp macro="">
      <xdr:nvCxnSpPr>
        <xdr:cNvPr id="582" name="直線コネクタ 581"/>
        <xdr:cNvCxnSpPr/>
      </xdr:nvCxnSpPr>
      <xdr:spPr>
        <a:xfrm>
          <a:off x="15481300" y="1838052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120106</xdr:rowOff>
    </xdr:from>
    <xdr:to>
      <xdr:col>76</xdr:col>
      <xdr:colOff>165100</xdr:colOff>
      <xdr:row>107</xdr:row>
      <xdr:rowOff>50256</xdr:rowOff>
    </xdr:to>
    <xdr:sp macro="" textlink="">
      <xdr:nvSpPr>
        <xdr:cNvPr id="583" name="楕円 582"/>
        <xdr:cNvSpPr/>
      </xdr:nvSpPr>
      <xdr:spPr>
        <a:xfrm>
          <a:off x="14541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170906</xdr:rowOff>
    </xdr:from>
    <xdr:to>
      <xdr:col>81</xdr:col>
      <xdr:colOff>50800</xdr:colOff>
      <xdr:row>107</xdr:row>
      <xdr:rowOff>35379</xdr:rowOff>
    </xdr:to>
    <xdr:cxnSp macro="">
      <xdr:nvCxnSpPr>
        <xdr:cNvPr id="584" name="直線コネクタ 583"/>
        <xdr:cNvCxnSpPr/>
      </xdr:nvCxnSpPr>
      <xdr:spPr>
        <a:xfrm>
          <a:off x="14592300" y="183446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585" name="楕円 584"/>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106</xdr:row>
      <xdr:rowOff>170906</xdr:rowOff>
    </xdr:to>
    <xdr:cxnSp macro="">
      <xdr:nvCxnSpPr>
        <xdr:cNvPr id="586" name="直線コネクタ 585"/>
        <xdr:cNvCxnSpPr/>
      </xdr:nvCxnSpPr>
      <xdr:spPr>
        <a:xfrm>
          <a:off x="13703300" y="1833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587" name="楕円 586"/>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157843</xdr:rowOff>
    </xdr:to>
    <xdr:cxnSp macro="">
      <xdr:nvCxnSpPr>
        <xdr:cNvPr id="588" name="直線コネクタ 587"/>
        <xdr:cNvCxnSpPr/>
      </xdr:nvCxnSpPr>
      <xdr:spPr>
        <a:xfrm>
          <a:off x="12814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589"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590"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591"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592"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77306</xdr:rowOff>
    </xdr:from>
    <xdr:ext cx="405111" cy="259045"/>
    <xdr:sp macro="" textlink="">
      <xdr:nvSpPr>
        <xdr:cNvPr id="593" name="n_1mainValue【公民館】&#10;有形固定資産減価償却率"/>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41383</xdr:rowOff>
    </xdr:from>
    <xdr:ext cx="405111" cy="259045"/>
    <xdr:sp macro="" textlink="">
      <xdr:nvSpPr>
        <xdr:cNvPr id="594" name="n_2mainValue【公民館】&#10;有形固定資産減価償却率"/>
        <xdr:cNvSpPr txBox="1"/>
      </xdr:nvSpPr>
      <xdr:spPr>
        <a:xfrm>
          <a:off x="14389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595" name="n_3mainValue【公民館】&#10;有形固定資産減価償却率"/>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596" name="n_4mainValue【公民館】&#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22" name="直線コネクタ 62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2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24" name="直線コネクタ 62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2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26" name="直線コネクタ 62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2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28" name="フローチャート: 判断 62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29" name="フローチャート: 判断 62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30" name="フローチャート: 判断 62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31" name="フローチャート: 判断 63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632" name="フローチャート: 判断 631"/>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638" name="楕円 637"/>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639" name="【公民館】&#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640" name="楕円 639"/>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138249</xdr:rowOff>
    </xdr:to>
    <xdr:cxnSp macro="">
      <xdr:nvCxnSpPr>
        <xdr:cNvPr id="641" name="直線コネクタ 640"/>
        <xdr:cNvCxnSpPr/>
      </xdr:nvCxnSpPr>
      <xdr:spPr>
        <a:xfrm>
          <a:off x="21323300" y="1865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642" name="楕円 641"/>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138249</xdr:rowOff>
    </xdr:to>
    <xdr:cxnSp macro="">
      <xdr:nvCxnSpPr>
        <xdr:cNvPr id="643" name="直線コネクタ 642"/>
        <xdr:cNvCxnSpPr/>
      </xdr:nvCxnSpPr>
      <xdr:spPr>
        <a:xfrm>
          <a:off x="20434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644" name="楕円 643"/>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138249</xdr:rowOff>
    </xdr:from>
    <xdr:to>
      <xdr:col>107</xdr:col>
      <xdr:colOff>50800</xdr:colOff>
      <xdr:row>108</xdr:row>
      <xdr:rowOff>138249</xdr:rowOff>
    </xdr:to>
    <xdr:cxnSp macro="">
      <xdr:nvCxnSpPr>
        <xdr:cNvPr id="645" name="直線コネクタ 644"/>
        <xdr:cNvCxnSpPr/>
      </xdr:nvCxnSpPr>
      <xdr:spPr>
        <a:xfrm>
          <a:off x="19545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46" name="楕円 645"/>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647" name="直線コネクタ 646"/>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648"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649"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650"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651" name="n_4aveValue【公民館】&#10;一人当たり面積"/>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652" name="n_1mainValue【公民館】&#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653"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654" name="n_3mainValue【公民館】&#10;一人当たり面積"/>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55"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において、いずれの施設も類似団体平均に比べて有形固定資産減価償却率は高く、一人当たり規模は小さくなっている。有形固定資産減価償却率が非常に高い状態であることから、施設の大部分が老朽化し、更新の時期を迎えていることがわか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164193</xdr:rowOff>
    </xdr:from>
    <xdr:to>
      <xdr:col>24</xdr:col>
      <xdr:colOff>114300</xdr:colOff>
      <xdr:row>41</xdr:row>
      <xdr:rowOff>94343</xdr:rowOff>
    </xdr:to>
    <xdr:sp macro="" textlink="">
      <xdr:nvSpPr>
        <xdr:cNvPr id="74" name="楕円 73"/>
        <xdr:cNvSpPr/>
      </xdr:nvSpPr>
      <xdr:spPr>
        <a:xfrm>
          <a:off x="45847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79120</xdr:rowOff>
    </xdr:from>
    <xdr:ext cx="405111" cy="259045"/>
    <xdr:sp macro="" textlink="">
      <xdr:nvSpPr>
        <xdr:cNvPr id="75" name="【図書館】&#10;有形固定資産減価償却率該当値テキスト"/>
        <xdr:cNvSpPr txBox="1"/>
      </xdr:nvSpPr>
      <xdr:spPr>
        <a:xfrm>
          <a:off x="4673600" y="69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141333</xdr:rowOff>
    </xdr:from>
    <xdr:to>
      <xdr:col>20</xdr:col>
      <xdr:colOff>38100</xdr:colOff>
      <xdr:row>41</xdr:row>
      <xdr:rowOff>71483</xdr:rowOff>
    </xdr:to>
    <xdr:sp macro="" textlink="">
      <xdr:nvSpPr>
        <xdr:cNvPr id="76" name="楕円 75"/>
        <xdr:cNvSpPr/>
      </xdr:nvSpPr>
      <xdr:spPr>
        <a:xfrm>
          <a:off x="3746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20683</xdr:rowOff>
    </xdr:from>
    <xdr:to>
      <xdr:col>24</xdr:col>
      <xdr:colOff>63500</xdr:colOff>
      <xdr:row>41</xdr:row>
      <xdr:rowOff>43543</xdr:rowOff>
    </xdr:to>
    <xdr:cxnSp macro="">
      <xdr:nvCxnSpPr>
        <xdr:cNvPr id="77" name="直線コネクタ 76"/>
        <xdr:cNvCxnSpPr/>
      </xdr:nvCxnSpPr>
      <xdr:spPr>
        <a:xfrm>
          <a:off x="3797300" y="705013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8" name="楕円 77"/>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20683</xdr:rowOff>
    </xdr:to>
    <xdr:cxnSp macro="">
      <xdr:nvCxnSpPr>
        <xdr:cNvPr id="79" name="直線コネクタ 78"/>
        <xdr:cNvCxnSpPr/>
      </xdr:nvCxnSpPr>
      <xdr:spPr>
        <a:xfrm>
          <a:off x="2908300" y="70256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95613</xdr:rowOff>
    </xdr:from>
    <xdr:to>
      <xdr:col>10</xdr:col>
      <xdr:colOff>165100</xdr:colOff>
      <xdr:row>41</xdr:row>
      <xdr:rowOff>25763</xdr:rowOff>
    </xdr:to>
    <xdr:sp macro="" textlink="">
      <xdr:nvSpPr>
        <xdr:cNvPr id="80" name="楕円 79"/>
        <xdr:cNvSpPr/>
      </xdr:nvSpPr>
      <xdr:spPr>
        <a:xfrm>
          <a:off x="1968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146413</xdr:rowOff>
    </xdr:from>
    <xdr:to>
      <xdr:col>15</xdr:col>
      <xdr:colOff>50800</xdr:colOff>
      <xdr:row>40</xdr:row>
      <xdr:rowOff>167640</xdr:rowOff>
    </xdr:to>
    <xdr:cxnSp macro="">
      <xdr:nvCxnSpPr>
        <xdr:cNvPr id="81" name="直線コネクタ 80"/>
        <xdr:cNvCxnSpPr/>
      </xdr:nvCxnSpPr>
      <xdr:spPr>
        <a:xfrm>
          <a:off x="2019300" y="70044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90715</xdr:rowOff>
    </xdr:from>
    <xdr:to>
      <xdr:col>6</xdr:col>
      <xdr:colOff>38100</xdr:colOff>
      <xdr:row>41</xdr:row>
      <xdr:rowOff>20865</xdr:rowOff>
    </xdr:to>
    <xdr:sp macro="" textlink="">
      <xdr:nvSpPr>
        <xdr:cNvPr id="82" name="楕円 81"/>
        <xdr:cNvSpPr/>
      </xdr:nvSpPr>
      <xdr:spPr>
        <a:xfrm>
          <a:off x="107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141515</xdr:rowOff>
    </xdr:from>
    <xdr:to>
      <xdr:col>10</xdr:col>
      <xdr:colOff>114300</xdr:colOff>
      <xdr:row>40</xdr:row>
      <xdr:rowOff>146413</xdr:rowOff>
    </xdr:to>
    <xdr:cxnSp macro="">
      <xdr:nvCxnSpPr>
        <xdr:cNvPr id="83" name="直線コネクタ 82"/>
        <xdr:cNvCxnSpPr/>
      </xdr:nvCxnSpPr>
      <xdr:spPr>
        <a:xfrm>
          <a:off x="1130300" y="69995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62610</xdr:rowOff>
    </xdr:from>
    <xdr:ext cx="405111" cy="259045"/>
    <xdr:sp macro="" textlink="">
      <xdr:nvSpPr>
        <xdr:cNvPr id="88" name="n_1mainValue【図書館】&#10;有形固定資産減価償却率"/>
        <xdr:cNvSpPr txBox="1"/>
      </xdr:nvSpPr>
      <xdr:spPr>
        <a:xfrm>
          <a:off x="3582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89" name="n_2mainValue【図書館】&#10;有形固定資産減価償却率"/>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16890</xdr:rowOff>
    </xdr:from>
    <xdr:ext cx="405111" cy="259045"/>
    <xdr:sp macro="" textlink="">
      <xdr:nvSpPr>
        <xdr:cNvPr id="90" name="n_3mainValue【図書館】&#10;有形固定資産減価償却率"/>
        <xdr:cNvSpPr txBox="1"/>
      </xdr:nvSpPr>
      <xdr:spPr>
        <a:xfrm>
          <a:off x="1816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11992</xdr:rowOff>
    </xdr:from>
    <xdr:ext cx="405111" cy="259045"/>
    <xdr:sp macro="" textlink="">
      <xdr:nvSpPr>
        <xdr:cNvPr id="91" name="n_4mainValue【図書館】&#10;有形固定資産減価償却率"/>
        <xdr:cNvSpPr txBox="1"/>
      </xdr:nvSpPr>
      <xdr:spPr>
        <a:xfrm>
          <a:off x="927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1" name="フローチャート: 判断 120"/>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7" name="楕円 126"/>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8"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9" name="楕円 128"/>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0" name="直線コネクタ 129"/>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1" name="楕円 130"/>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2" name="直線コネクタ 131"/>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3" name="楕円 132"/>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4" name="直線コネクタ 133"/>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5" name="楕円 134"/>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6" name="直線コネクタ 135"/>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0" name="n_4ave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1"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2"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3"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4"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9" name="フローチャート: 判断 178"/>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85" name="楕円 184"/>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86" name="【体育館・プール】&#10;有形固定資産減価償却率該当値テキスト"/>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87" name="楕円 186"/>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121920</xdr:rowOff>
    </xdr:to>
    <xdr:cxnSp macro="">
      <xdr:nvCxnSpPr>
        <xdr:cNvPr id="188" name="直線コネクタ 187"/>
        <xdr:cNvCxnSpPr/>
      </xdr:nvCxnSpPr>
      <xdr:spPr>
        <a:xfrm>
          <a:off x="3797300" y="105327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89" name="楕円 188"/>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152400</xdr:rowOff>
    </xdr:to>
    <xdr:cxnSp macro="">
      <xdr:nvCxnSpPr>
        <xdr:cNvPr id="190" name="直線コネクタ 189"/>
        <xdr:cNvCxnSpPr/>
      </xdr:nvCxnSpPr>
      <xdr:spPr>
        <a:xfrm flipV="1">
          <a:off x="2908300" y="105327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1" name="楕円 190"/>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152400</xdr:rowOff>
    </xdr:to>
    <xdr:cxnSp macro="">
      <xdr:nvCxnSpPr>
        <xdr:cNvPr id="192" name="直線コネクタ 191"/>
        <xdr:cNvCxnSpPr/>
      </xdr:nvCxnSpPr>
      <xdr:spPr>
        <a:xfrm>
          <a:off x="2019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3" name="楕円 192"/>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110490</xdr:rowOff>
    </xdr:to>
    <xdr:cxnSp macro="">
      <xdr:nvCxnSpPr>
        <xdr:cNvPr id="194" name="直線コネクタ 193"/>
        <xdr:cNvCxnSpPr/>
      </xdr:nvCxnSpPr>
      <xdr:spPr>
        <a:xfrm>
          <a:off x="1130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8"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116222</xdr:rowOff>
    </xdr:from>
    <xdr:ext cx="405111" cy="259045"/>
    <xdr:sp macro="" textlink="">
      <xdr:nvSpPr>
        <xdr:cNvPr id="199" name="n_1mainValue【体育館・プール】&#10;有形固定資産減価償却率"/>
        <xdr:cNvSpPr txBox="1"/>
      </xdr:nvSpPr>
      <xdr:spPr>
        <a:xfrm>
          <a:off x="3582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200" name="n_2mainValue【体育館・プール】&#10;有形固定資産減価償却率"/>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201" name="n_3mainValue【体育館・プール】&#10;有形固定資産減価償却率"/>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2" name="n_4mainValue【体育館・プール】&#10;有形固定資産減価償却率"/>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38" name="フローチャート: 判断 237"/>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44" name="楕円 243"/>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45" name="【体育館・プール】&#10;一人当たり面積該当値テキスト"/>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119017</xdr:rowOff>
    </xdr:from>
    <xdr:to>
      <xdr:col>50</xdr:col>
      <xdr:colOff>165100</xdr:colOff>
      <xdr:row>64</xdr:row>
      <xdr:rowOff>49167</xdr:rowOff>
    </xdr:to>
    <xdr:sp macro="" textlink="">
      <xdr:nvSpPr>
        <xdr:cNvPr id="246" name="楕円 245"/>
        <xdr:cNvSpPr/>
      </xdr:nvSpPr>
      <xdr:spPr>
        <a:xfrm>
          <a:off x="9588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169817</xdr:rowOff>
    </xdr:from>
    <xdr:to>
      <xdr:col>55</xdr:col>
      <xdr:colOff>0</xdr:colOff>
      <xdr:row>64</xdr:row>
      <xdr:rowOff>0</xdr:rowOff>
    </xdr:to>
    <xdr:cxnSp macro="">
      <xdr:nvCxnSpPr>
        <xdr:cNvPr id="247" name="直線コネクタ 246"/>
        <xdr:cNvCxnSpPr/>
      </xdr:nvCxnSpPr>
      <xdr:spPr>
        <a:xfrm>
          <a:off x="9639300" y="1097116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119017</xdr:rowOff>
    </xdr:from>
    <xdr:to>
      <xdr:col>46</xdr:col>
      <xdr:colOff>38100</xdr:colOff>
      <xdr:row>64</xdr:row>
      <xdr:rowOff>49167</xdr:rowOff>
    </xdr:to>
    <xdr:sp macro="" textlink="">
      <xdr:nvSpPr>
        <xdr:cNvPr id="248" name="楕円 247"/>
        <xdr:cNvSpPr/>
      </xdr:nvSpPr>
      <xdr:spPr>
        <a:xfrm>
          <a:off x="8699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169817</xdr:rowOff>
    </xdr:from>
    <xdr:to>
      <xdr:col>50</xdr:col>
      <xdr:colOff>114300</xdr:colOff>
      <xdr:row>63</xdr:row>
      <xdr:rowOff>169817</xdr:rowOff>
    </xdr:to>
    <xdr:cxnSp macro="">
      <xdr:nvCxnSpPr>
        <xdr:cNvPr id="249" name="直線コネクタ 248"/>
        <xdr:cNvCxnSpPr/>
      </xdr:nvCxnSpPr>
      <xdr:spPr>
        <a:xfrm>
          <a:off x="8750300" y="10971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119017</xdr:rowOff>
    </xdr:from>
    <xdr:to>
      <xdr:col>41</xdr:col>
      <xdr:colOff>101600</xdr:colOff>
      <xdr:row>64</xdr:row>
      <xdr:rowOff>49167</xdr:rowOff>
    </xdr:to>
    <xdr:sp macro="" textlink="">
      <xdr:nvSpPr>
        <xdr:cNvPr id="250" name="楕円 249"/>
        <xdr:cNvSpPr/>
      </xdr:nvSpPr>
      <xdr:spPr>
        <a:xfrm>
          <a:off x="7810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169817</xdr:rowOff>
    </xdr:from>
    <xdr:to>
      <xdr:col>45</xdr:col>
      <xdr:colOff>177800</xdr:colOff>
      <xdr:row>63</xdr:row>
      <xdr:rowOff>169817</xdr:rowOff>
    </xdr:to>
    <xdr:cxnSp macro="">
      <xdr:nvCxnSpPr>
        <xdr:cNvPr id="251" name="直線コネクタ 250"/>
        <xdr:cNvCxnSpPr/>
      </xdr:nvCxnSpPr>
      <xdr:spPr>
        <a:xfrm>
          <a:off x="7861300" y="10971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117384</xdr:rowOff>
    </xdr:from>
    <xdr:to>
      <xdr:col>36</xdr:col>
      <xdr:colOff>165100</xdr:colOff>
      <xdr:row>64</xdr:row>
      <xdr:rowOff>47534</xdr:rowOff>
    </xdr:to>
    <xdr:sp macro="" textlink="">
      <xdr:nvSpPr>
        <xdr:cNvPr id="252" name="楕円 251"/>
        <xdr:cNvSpPr/>
      </xdr:nvSpPr>
      <xdr:spPr>
        <a:xfrm>
          <a:off x="692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168184</xdr:rowOff>
    </xdr:from>
    <xdr:to>
      <xdr:col>41</xdr:col>
      <xdr:colOff>50800</xdr:colOff>
      <xdr:row>63</xdr:row>
      <xdr:rowOff>169817</xdr:rowOff>
    </xdr:to>
    <xdr:cxnSp macro="">
      <xdr:nvCxnSpPr>
        <xdr:cNvPr id="253" name="直線コネクタ 252"/>
        <xdr:cNvCxnSpPr/>
      </xdr:nvCxnSpPr>
      <xdr:spPr>
        <a:xfrm>
          <a:off x="6972300" y="109695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57" name="n_4aveValue【体育館・プール】&#10;一人当たり面積"/>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40294</xdr:rowOff>
    </xdr:from>
    <xdr:ext cx="469744" cy="259045"/>
    <xdr:sp macro="" textlink="">
      <xdr:nvSpPr>
        <xdr:cNvPr id="258" name="n_1mainValue【体育館・プール】&#10;一人当たり面積"/>
        <xdr:cNvSpPr txBox="1"/>
      </xdr:nvSpPr>
      <xdr:spPr>
        <a:xfrm>
          <a:off x="93917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40294</xdr:rowOff>
    </xdr:from>
    <xdr:ext cx="469744" cy="259045"/>
    <xdr:sp macro="" textlink="">
      <xdr:nvSpPr>
        <xdr:cNvPr id="259" name="n_2mainValue【体育館・プール】&#10;一人当たり面積"/>
        <xdr:cNvSpPr txBox="1"/>
      </xdr:nvSpPr>
      <xdr:spPr>
        <a:xfrm>
          <a:off x="85154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40294</xdr:rowOff>
    </xdr:from>
    <xdr:ext cx="469744" cy="259045"/>
    <xdr:sp macro="" textlink="">
      <xdr:nvSpPr>
        <xdr:cNvPr id="260" name="n_3mainValue【体育館・プール】&#10;一人当たり面積"/>
        <xdr:cNvSpPr txBox="1"/>
      </xdr:nvSpPr>
      <xdr:spPr>
        <a:xfrm>
          <a:off x="76264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38661</xdr:rowOff>
    </xdr:from>
    <xdr:ext cx="469744" cy="259045"/>
    <xdr:sp macro="" textlink="">
      <xdr:nvSpPr>
        <xdr:cNvPr id="261" name="n_4mainValue【体育館・プール】&#10;一人当たり面積"/>
        <xdr:cNvSpPr txBox="1"/>
      </xdr:nvSpPr>
      <xdr:spPr>
        <a:xfrm>
          <a:off x="6737427"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90170</xdr:rowOff>
    </xdr:from>
    <xdr:to>
      <xdr:col>6</xdr:col>
      <xdr:colOff>38100</xdr:colOff>
      <xdr:row>79</xdr:row>
      <xdr:rowOff>20320</xdr:rowOff>
    </xdr:to>
    <xdr:sp macro="" textlink="">
      <xdr:nvSpPr>
        <xdr:cNvPr id="294" name="フローチャート: 判断 293"/>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300" name="楕円 299"/>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102888</xdr:rowOff>
    </xdr:from>
    <xdr:ext cx="405111" cy="259045"/>
    <xdr:sp macro="" textlink="">
      <xdr:nvSpPr>
        <xdr:cNvPr id="301" name="【福祉施設】&#10;有形固定資産減価償却率該当値テキスト"/>
        <xdr:cNvSpPr txBox="1"/>
      </xdr:nvSpPr>
      <xdr:spPr>
        <a:xfrm>
          <a:off x="4673600"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83313</xdr:rowOff>
    </xdr:from>
    <xdr:to>
      <xdr:col>20</xdr:col>
      <xdr:colOff>38100</xdr:colOff>
      <xdr:row>81</xdr:row>
      <xdr:rowOff>13463</xdr:rowOff>
    </xdr:to>
    <xdr:sp macro="" textlink="">
      <xdr:nvSpPr>
        <xdr:cNvPr id="302" name="楕円 301"/>
        <xdr:cNvSpPr/>
      </xdr:nvSpPr>
      <xdr:spPr>
        <a:xfrm>
          <a:off x="3746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134113</xdr:rowOff>
    </xdr:from>
    <xdr:to>
      <xdr:col>24</xdr:col>
      <xdr:colOff>63500</xdr:colOff>
      <xdr:row>81</xdr:row>
      <xdr:rowOff>3811</xdr:rowOff>
    </xdr:to>
    <xdr:cxnSp macro="">
      <xdr:nvCxnSpPr>
        <xdr:cNvPr id="303" name="直線コネクタ 302"/>
        <xdr:cNvCxnSpPr/>
      </xdr:nvCxnSpPr>
      <xdr:spPr>
        <a:xfrm>
          <a:off x="3797300" y="138501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42163</xdr:rowOff>
    </xdr:from>
    <xdr:to>
      <xdr:col>15</xdr:col>
      <xdr:colOff>101600</xdr:colOff>
      <xdr:row>80</xdr:row>
      <xdr:rowOff>143763</xdr:rowOff>
    </xdr:to>
    <xdr:sp macro="" textlink="">
      <xdr:nvSpPr>
        <xdr:cNvPr id="304" name="楕円 303"/>
        <xdr:cNvSpPr/>
      </xdr:nvSpPr>
      <xdr:spPr>
        <a:xfrm>
          <a:off x="2857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92963</xdr:rowOff>
    </xdr:from>
    <xdr:to>
      <xdr:col>19</xdr:col>
      <xdr:colOff>177800</xdr:colOff>
      <xdr:row>80</xdr:row>
      <xdr:rowOff>134113</xdr:rowOff>
    </xdr:to>
    <xdr:cxnSp macro="">
      <xdr:nvCxnSpPr>
        <xdr:cNvPr id="305" name="直線コネクタ 304"/>
        <xdr:cNvCxnSpPr/>
      </xdr:nvCxnSpPr>
      <xdr:spPr>
        <a:xfrm>
          <a:off x="2908300" y="13808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xdr:rowOff>
    </xdr:from>
    <xdr:to>
      <xdr:col>10</xdr:col>
      <xdr:colOff>165100</xdr:colOff>
      <xdr:row>80</xdr:row>
      <xdr:rowOff>114046</xdr:rowOff>
    </xdr:to>
    <xdr:sp macro="" textlink="">
      <xdr:nvSpPr>
        <xdr:cNvPr id="306" name="楕円 305"/>
        <xdr:cNvSpPr/>
      </xdr:nvSpPr>
      <xdr:spPr>
        <a:xfrm>
          <a:off x="1968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63246</xdr:rowOff>
    </xdr:from>
    <xdr:to>
      <xdr:col>15</xdr:col>
      <xdr:colOff>50800</xdr:colOff>
      <xdr:row>80</xdr:row>
      <xdr:rowOff>92963</xdr:rowOff>
    </xdr:to>
    <xdr:cxnSp macro="">
      <xdr:nvCxnSpPr>
        <xdr:cNvPr id="307" name="直線コネクタ 306"/>
        <xdr:cNvCxnSpPr/>
      </xdr:nvCxnSpPr>
      <xdr:spPr>
        <a:xfrm>
          <a:off x="2019300" y="1377924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58165</xdr:rowOff>
    </xdr:from>
    <xdr:to>
      <xdr:col>6</xdr:col>
      <xdr:colOff>38100</xdr:colOff>
      <xdr:row>80</xdr:row>
      <xdr:rowOff>159765</xdr:rowOff>
    </xdr:to>
    <xdr:sp macro="" textlink="">
      <xdr:nvSpPr>
        <xdr:cNvPr id="308" name="楕円 307"/>
        <xdr:cNvSpPr/>
      </xdr:nvSpPr>
      <xdr:spPr>
        <a:xfrm>
          <a:off x="1079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63246</xdr:rowOff>
    </xdr:from>
    <xdr:to>
      <xdr:col>10</xdr:col>
      <xdr:colOff>114300</xdr:colOff>
      <xdr:row>80</xdr:row>
      <xdr:rowOff>108965</xdr:rowOff>
    </xdr:to>
    <xdr:cxnSp macro="">
      <xdr:nvCxnSpPr>
        <xdr:cNvPr id="309" name="直線コネクタ 308"/>
        <xdr:cNvCxnSpPr/>
      </xdr:nvCxnSpPr>
      <xdr:spPr>
        <a:xfrm flipV="1">
          <a:off x="1130300" y="1377924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313" name="n_4aveValue【福祉施設】&#10;有形固定資産減価償却率"/>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4590</xdr:rowOff>
    </xdr:from>
    <xdr:ext cx="405111" cy="259045"/>
    <xdr:sp macro="" textlink="">
      <xdr:nvSpPr>
        <xdr:cNvPr id="314" name="n_1mainValue【福祉施設】&#10;有形固定資産減価償却率"/>
        <xdr:cNvSpPr txBox="1"/>
      </xdr:nvSpPr>
      <xdr:spPr>
        <a:xfrm>
          <a:off x="35820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315" name="n_2main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105173</xdr:rowOff>
    </xdr:from>
    <xdr:ext cx="405111" cy="259045"/>
    <xdr:sp macro="" textlink="">
      <xdr:nvSpPr>
        <xdr:cNvPr id="316" name="n_3mainValue【福祉施設】&#10;有形固定資産減価償却率"/>
        <xdr:cNvSpPr txBox="1"/>
      </xdr:nvSpPr>
      <xdr:spPr>
        <a:xfrm>
          <a:off x="18167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150892</xdr:rowOff>
    </xdr:from>
    <xdr:ext cx="405111" cy="259045"/>
    <xdr:sp macro="" textlink="">
      <xdr:nvSpPr>
        <xdr:cNvPr id="317" name="n_4mainValue【福祉施設】&#10;有形固定資産減価償却率"/>
        <xdr:cNvSpPr txBox="1"/>
      </xdr:nvSpPr>
      <xdr:spPr>
        <a:xfrm>
          <a:off x="927744" y="1386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47" name="フローチャート: 判断 346"/>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84455</xdr:rowOff>
    </xdr:from>
    <xdr:to>
      <xdr:col>55</xdr:col>
      <xdr:colOff>50800</xdr:colOff>
      <xdr:row>83</xdr:row>
      <xdr:rowOff>14605</xdr:rowOff>
    </xdr:to>
    <xdr:sp macro="" textlink="">
      <xdr:nvSpPr>
        <xdr:cNvPr id="353" name="楕円 352"/>
        <xdr:cNvSpPr/>
      </xdr:nvSpPr>
      <xdr:spPr>
        <a:xfrm>
          <a:off x="10426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107332</xdr:rowOff>
    </xdr:from>
    <xdr:ext cx="469744" cy="259045"/>
    <xdr:sp macro="" textlink="">
      <xdr:nvSpPr>
        <xdr:cNvPr id="354" name="【福祉施設】&#10;一人当たり面積該当値テキスト"/>
        <xdr:cNvSpPr txBox="1"/>
      </xdr:nvSpPr>
      <xdr:spPr>
        <a:xfrm>
          <a:off x="10515600" y="1399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84455</xdr:rowOff>
    </xdr:from>
    <xdr:to>
      <xdr:col>50</xdr:col>
      <xdr:colOff>165100</xdr:colOff>
      <xdr:row>83</xdr:row>
      <xdr:rowOff>14605</xdr:rowOff>
    </xdr:to>
    <xdr:sp macro="" textlink="">
      <xdr:nvSpPr>
        <xdr:cNvPr id="355" name="楕円 354"/>
        <xdr:cNvSpPr/>
      </xdr:nvSpPr>
      <xdr:spPr>
        <a:xfrm>
          <a:off x="958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135255</xdr:rowOff>
    </xdr:from>
    <xdr:to>
      <xdr:col>55</xdr:col>
      <xdr:colOff>0</xdr:colOff>
      <xdr:row>82</xdr:row>
      <xdr:rowOff>135255</xdr:rowOff>
    </xdr:to>
    <xdr:cxnSp macro="">
      <xdr:nvCxnSpPr>
        <xdr:cNvPr id="356" name="直線コネクタ 355"/>
        <xdr:cNvCxnSpPr/>
      </xdr:nvCxnSpPr>
      <xdr:spPr>
        <a:xfrm>
          <a:off x="9639300" y="14194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84455</xdr:rowOff>
    </xdr:from>
    <xdr:to>
      <xdr:col>46</xdr:col>
      <xdr:colOff>38100</xdr:colOff>
      <xdr:row>83</xdr:row>
      <xdr:rowOff>14605</xdr:rowOff>
    </xdr:to>
    <xdr:sp macro="" textlink="">
      <xdr:nvSpPr>
        <xdr:cNvPr id="357" name="楕円 356"/>
        <xdr:cNvSpPr/>
      </xdr:nvSpPr>
      <xdr:spPr>
        <a:xfrm>
          <a:off x="869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135255</xdr:rowOff>
    </xdr:from>
    <xdr:to>
      <xdr:col>50</xdr:col>
      <xdr:colOff>114300</xdr:colOff>
      <xdr:row>82</xdr:row>
      <xdr:rowOff>135255</xdr:rowOff>
    </xdr:to>
    <xdr:cxnSp macro="">
      <xdr:nvCxnSpPr>
        <xdr:cNvPr id="358" name="直線コネクタ 357"/>
        <xdr:cNvCxnSpPr/>
      </xdr:nvCxnSpPr>
      <xdr:spPr>
        <a:xfrm>
          <a:off x="8750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78739</xdr:rowOff>
    </xdr:from>
    <xdr:to>
      <xdr:col>41</xdr:col>
      <xdr:colOff>101600</xdr:colOff>
      <xdr:row>83</xdr:row>
      <xdr:rowOff>8889</xdr:rowOff>
    </xdr:to>
    <xdr:sp macro="" textlink="">
      <xdr:nvSpPr>
        <xdr:cNvPr id="359" name="楕円 358"/>
        <xdr:cNvSpPr/>
      </xdr:nvSpPr>
      <xdr:spPr>
        <a:xfrm>
          <a:off x="781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129539</xdr:rowOff>
    </xdr:from>
    <xdr:to>
      <xdr:col>45</xdr:col>
      <xdr:colOff>177800</xdr:colOff>
      <xdr:row>82</xdr:row>
      <xdr:rowOff>135255</xdr:rowOff>
    </xdr:to>
    <xdr:cxnSp macro="">
      <xdr:nvCxnSpPr>
        <xdr:cNvPr id="360" name="直線コネクタ 359"/>
        <xdr:cNvCxnSpPr/>
      </xdr:nvCxnSpPr>
      <xdr:spPr>
        <a:xfrm>
          <a:off x="7861300" y="1418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153036</xdr:rowOff>
    </xdr:from>
    <xdr:to>
      <xdr:col>36</xdr:col>
      <xdr:colOff>165100</xdr:colOff>
      <xdr:row>82</xdr:row>
      <xdr:rowOff>83186</xdr:rowOff>
    </xdr:to>
    <xdr:sp macro="" textlink="">
      <xdr:nvSpPr>
        <xdr:cNvPr id="361" name="楕円 360"/>
        <xdr:cNvSpPr/>
      </xdr:nvSpPr>
      <xdr:spPr>
        <a:xfrm>
          <a:off x="692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32386</xdr:rowOff>
    </xdr:from>
    <xdr:to>
      <xdr:col>41</xdr:col>
      <xdr:colOff>50800</xdr:colOff>
      <xdr:row>82</xdr:row>
      <xdr:rowOff>129539</xdr:rowOff>
    </xdr:to>
    <xdr:cxnSp macro="">
      <xdr:nvCxnSpPr>
        <xdr:cNvPr id="362" name="直線コネクタ 361"/>
        <xdr:cNvCxnSpPr/>
      </xdr:nvCxnSpPr>
      <xdr:spPr>
        <a:xfrm>
          <a:off x="6972300" y="1409128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148607</xdr:rowOff>
    </xdr:from>
    <xdr:ext cx="469744" cy="259045"/>
    <xdr:sp macro="" textlink="">
      <xdr:nvSpPr>
        <xdr:cNvPr id="366" name="n_4aveValue【福祉施設】&#10;一人当たり面積"/>
        <xdr:cNvSpPr txBox="1"/>
      </xdr:nvSpPr>
      <xdr:spPr>
        <a:xfrm>
          <a:off x="6737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31132</xdr:rowOff>
    </xdr:from>
    <xdr:ext cx="469744" cy="259045"/>
    <xdr:sp macro="" textlink="">
      <xdr:nvSpPr>
        <xdr:cNvPr id="367" name="n_1mainValue【福祉施設】&#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8" name="n_2mainValue【福祉施設】&#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25416</xdr:rowOff>
    </xdr:from>
    <xdr:ext cx="469744" cy="259045"/>
    <xdr:sp macro="" textlink="">
      <xdr:nvSpPr>
        <xdr:cNvPr id="369" name="n_3mainValue【福祉施設】&#10;一人当たり面積"/>
        <xdr:cNvSpPr txBox="1"/>
      </xdr:nvSpPr>
      <xdr:spPr>
        <a:xfrm>
          <a:off x="7626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99713</xdr:rowOff>
    </xdr:from>
    <xdr:ext cx="469744" cy="259045"/>
    <xdr:sp macro="" textlink="">
      <xdr:nvSpPr>
        <xdr:cNvPr id="370" name="n_4mainValue【福祉施設】&#10;一人当たり面積"/>
        <xdr:cNvSpPr txBox="1"/>
      </xdr:nvSpPr>
      <xdr:spPr>
        <a:xfrm>
          <a:off x="6737427"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06" name="フローチャート: 判断 405"/>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149498</xdr:rowOff>
    </xdr:from>
    <xdr:to>
      <xdr:col>24</xdr:col>
      <xdr:colOff>114300</xdr:colOff>
      <xdr:row>106</xdr:row>
      <xdr:rowOff>79648</xdr:rowOff>
    </xdr:to>
    <xdr:sp macro="" textlink="">
      <xdr:nvSpPr>
        <xdr:cNvPr id="412" name="楕円 411"/>
        <xdr:cNvSpPr/>
      </xdr:nvSpPr>
      <xdr:spPr>
        <a:xfrm>
          <a:off x="4584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127925</xdr:rowOff>
    </xdr:from>
    <xdr:ext cx="405111" cy="259045"/>
    <xdr:sp macro="" textlink="">
      <xdr:nvSpPr>
        <xdr:cNvPr id="413" name="【市民会館】&#10;有形固定資産減価償却率該当値テキスト"/>
        <xdr:cNvSpPr txBox="1"/>
      </xdr:nvSpPr>
      <xdr:spPr>
        <a:xfrm>
          <a:off x="4673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111942</xdr:rowOff>
    </xdr:from>
    <xdr:to>
      <xdr:col>20</xdr:col>
      <xdr:colOff>38100</xdr:colOff>
      <xdr:row>106</xdr:row>
      <xdr:rowOff>42092</xdr:rowOff>
    </xdr:to>
    <xdr:sp macro="" textlink="">
      <xdr:nvSpPr>
        <xdr:cNvPr id="414" name="楕円 413"/>
        <xdr:cNvSpPr/>
      </xdr:nvSpPr>
      <xdr:spPr>
        <a:xfrm>
          <a:off x="3746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162742</xdr:rowOff>
    </xdr:from>
    <xdr:to>
      <xdr:col>24</xdr:col>
      <xdr:colOff>63500</xdr:colOff>
      <xdr:row>106</xdr:row>
      <xdr:rowOff>28848</xdr:rowOff>
    </xdr:to>
    <xdr:cxnSp macro="">
      <xdr:nvCxnSpPr>
        <xdr:cNvPr id="415" name="直線コネクタ 414"/>
        <xdr:cNvCxnSpPr/>
      </xdr:nvCxnSpPr>
      <xdr:spPr>
        <a:xfrm>
          <a:off x="3797300" y="1816499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113574</xdr:rowOff>
    </xdr:from>
    <xdr:to>
      <xdr:col>15</xdr:col>
      <xdr:colOff>101600</xdr:colOff>
      <xdr:row>106</xdr:row>
      <xdr:rowOff>43724</xdr:rowOff>
    </xdr:to>
    <xdr:sp macro="" textlink="">
      <xdr:nvSpPr>
        <xdr:cNvPr id="416" name="楕円 415"/>
        <xdr:cNvSpPr/>
      </xdr:nvSpPr>
      <xdr:spPr>
        <a:xfrm>
          <a:off x="2857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162742</xdr:rowOff>
    </xdr:from>
    <xdr:to>
      <xdr:col>19</xdr:col>
      <xdr:colOff>177800</xdr:colOff>
      <xdr:row>105</xdr:row>
      <xdr:rowOff>164374</xdr:rowOff>
    </xdr:to>
    <xdr:cxnSp macro="">
      <xdr:nvCxnSpPr>
        <xdr:cNvPr id="417" name="直線コネクタ 416"/>
        <xdr:cNvCxnSpPr/>
      </xdr:nvCxnSpPr>
      <xdr:spPr>
        <a:xfrm flipV="1">
          <a:off x="2908300" y="181649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418" name="楕円 417"/>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128451</xdr:rowOff>
    </xdr:from>
    <xdr:to>
      <xdr:col>15</xdr:col>
      <xdr:colOff>50800</xdr:colOff>
      <xdr:row>105</xdr:row>
      <xdr:rowOff>164374</xdr:rowOff>
    </xdr:to>
    <xdr:cxnSp macro="">
      <xdr:nvCxnSpPr>
        <xdr:cNvPr id="419" name="直線コネクタ 418"/>
        <xdr:cNvCxnSpPr/>
      </xdr:nvCxnSpPr>
      <xdr:spPr>
        <a:xfrm>
          <a:off x="2019300" y="181307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907</xdr:rowOff>
    </xdr:from>
    <xdr:to>
      <xdr:col>6</xdr:col>
      <xdr:colOff>38100</xdr:colOff>
      <xdr:row>105</xdr:row>
      <xdr:rowOff>102507</xdr:rowOff>
    </xdr:to>
    <xdr:sp macro="" textlink="">
      <xdr:nvSpPr>
        <xdr:cNvPr id="420" name="楕円 419"/>
        <xdr:cNvSpPr/>
      </xdr:nvSpPr>
      <xdr:spPr>
        <a:xfrm>
          <a:off x="1079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51707</xdr:rowOff>
    </xdr:from>
    <xdr:to>
      <xdr:col>10</xdr:col>
      <xdr:colOff>114300</xdr:colOff>
      <xdr:row>105</xdr:row>
      <xdr:rowOff>128451</xdr:rowOff>
    </xdr:to>
    <xdr:cxnSp macro="">
      <xdr:nvCxnSpPr>
        <xdr:cNvPr id="421" name="直線コネクタ 420"/>
        <xdr:cNvCxnSpPr/>
      </xdr:nvCxnSpPr>
      <xdr:spPr>
        <a:xfrm>
          <a:off x="1130300" y="1805395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25"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33219</xdr:rowOff>
    </xdr:from>
    <xdr:ext cx="405111" cy="259045"/>
    <xdr:sp macro="" textlink="">
      <xdr:nvSpPr>
        <xdr:cNvPr id="426" name="n_1mainValue【市民会館】&#10;有形固定資産減価償却率"/>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34851</xdr:rowOff>
    </xdr:from>
    <xdr:ext cx="405111" cy="259045"/>
    <xdr:sp macro="" textlink="">
      <xdr:nvSpPr>
        <xdr:cNvPr id="427" name="n_2mainValue【市民会館】&#10;有形固定資産減価償却率"/>
        <xdr:cNvSpPr txBox="1"/>
      </xdr:nvSpPr>
      <xdr:spPr>
        <a:xfrm>
          <a:off x="2705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28" name="n_3mainValue【市民会館】&#10;有形固定資産減価償却率"/>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93634</xdr:rowOff>
    </xdr:from>
    <xdr:ext cx="405111" cy="259045"/>
    <xdr:sp macro="" textlink="">
      <xdr:nvSpPr>
        <xdr:cNvPr id="429" name="n_4mainValue【市民会館】&#10;有形固定資産減価償却率"/>
        <xdr:cNvSpPr txBox="1"/>
      </xdr:nvSpPr>
      <xdr:spPr>
        <a:xfrm>
          <a:off x="927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65" name="フローチャート: 判断 464"/>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18869</xdr:rowOff>
    </xdr:from>
    <xdr:to>
      <xdr:col>55</xdr:col>
      <xdr:colOff>50800</xdr:colOff>
      <xdr:row>108</xdr:row>
      <xdr:rowOff>120469</xdr:rowOff>
    </xdr:to>
    <xdr:sp macro="" textlink="">
      <xdr:nvSpPr>
        <xdr:cNvPr id="471" name="楕円 470"/>
        <xdr:cNvSpPr/>
      </xdr:nvSpPr>
      <xdr:spPr>
        <a:xfrm>
          <a:off x="10426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105246</xdr:rowOff>
    </xdr:from>
    <xdr:ext cx="469744" cy="259045"/>
    <xdr:sp macro="" textlink="">
      <xdr:nvSpPr>
        <xdr:cNvPr id="472" name="【市民会館】&#10;一人当たり面積該当値テキスト"/>
        <xdr:cNvSpPr txBox="1"/>
      </xdr:nvSpPr>
      <xdr:spPr>
        <a:xfrm>
          <a:off x="10515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18869</xdr:rowOff>
    </xdr:from>
    <xdr:to>
      <xdr:col>50</xdr:col>
      <xdr:colOff>165100</xdr:colOff>
      <xdr:row>108</xdr:row>
      <xdr:rowOff>120469</xdr:rowOff>
    </xdr:to>
    <xdr:sp macro="" textlink="">
      <xdr:nvSpPr>
        <xdr:cNvPr id="473" name="楕円 472"/>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69669</xdr:rowOff>
    </xdr:from>
    <xdr:to>
      <xdr:col>55</xdr:col>
      <xdr:colOff>0</xdr:colOff>
      <xdr:row>108</xdr:row>
      <xdr:rowOff>69669</xdr:rowOff>
    </xdr:to>
    <xdr:cxnSp macro="">
      <xdr:nvCxnSpPr>
        <xdr:cNvPr id="474" name="直線コネクタ 473"/>
        <xdr:cNvCxnSpPr/>
      </xdr:nvCxnSpPr>
      <xdr:spPr>
        <a:xfrm>
          <a:off x="9639300" y="185862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18869</xdr:rowOff>
    </xdr:from>
    <xdr:to>
      <xdr:col>46</xdr:col>
      <xdr:colOff>38100</xdr:colOff>
      <xdr:row>108</xdr:row>
      <xdr:rowOff>120469</xdr:rowOff>
    </xdr:to>
    <xdr:sp macro="" textlink="">
      <xdr:nvSpPr>
        <xdr:cNvPr id="475" name="楕円 474"/>
        <xdr:cNvSpPr/>
      </xdr:nvSpPr>
      <xdr:spPr>
        <a:xfrm>
          <a:off x="8699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69669</xdr:rowOff>
    </xdr:from>
    <xdr:to>
      <xdr:col>50</xdr:col>
      <xdr:colOff>114300</xdr:colOff>
      <xdr:row>108</xdr:row>
      <xdr:rowOff>69669</xdr:rowOff>
    </xdr:to>
    <xdr:cxnSp macro="">
      <xdr:nvCxnSpPr>
        <xdr:cNvPr id="476" name="直線コネクタ 475"/>
        <xdr:cNvCxnSpPr/>
      </xdr:nvCxnSpPr>
      <xdr:spPr>
        <a:xfrm>
          <a:off x="8750300" y="1858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15602</xdr:rowOff>
    </xdr:from>
    <xdr:to>
      <xdr:col>41</xdr:col>
      <xdr:colOff>101600</xdr:colOff>
      <xdr:row>108</xdr:row>
      <xdr:rowOff>117202</xdr:rowOff>
    </xdr:to>
    <xdr:sp macro="" textlink="">
      <xdr:nvSpPr>
        <xdr:cNvPr id="477" name="楕円 476"/>
        <xdr:cNvSpPr/>
      </xdr:nvSpPr>
      <xdr:spPr>
        <a:xfrm>
          <a:off x="7810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66402</xdr:rowOff>
    </xdr:from>
    <xdr:to>
      <xdr:col>45</xdr:col>
      <xdr:colOff>177800</xdr:colOff>
      <xdr:row>108</xdr:row>
      <xdr:rowOff>69669</xdr:rowOff>
    </xdr:to>
    <xdr:cxnSp macro="">
      <xdr:nvCxnSpPr>
        <xdr:cNvPr id="478" name="直線コネクタ 477"/>
        <xdr:cNvCxnSpPr/>
      </xdr:nvCxnSpPr>
      <xdr:spPr>
        <a:xfrm>
          <a:off x="7861300" y="1858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131536</xdr:rowOff>
    </xdr:from>
    <xdr:to>
      <xdr:col>36</xdr:col>
      <xdr:colOff>165100</xdr:colOff>
      <xdr:row>108</xdr:row>
      <xdr:rowOff>61686</xdr:rowOff>
    </xdr:to>
    <xdr:sp macro="" textlink="">
      <xdr:nvSpPr>
        <xdr:cNvPr id="479" name="楕円 478"/>
        <xdr:cNvSpPr/>
      </xdr:nvSpPr>
      <xdr:spPr>
        <a:xfrm>
          <a:off x="692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10886</xdr:rowOff>
    </xdr:from>
    <xdr:to>
      <xdr:col>41</xdr:col>
      <xdr:colOff>50800</xdr:colOff>
      <xdr:row>108</xdr:row>
      <xdr:rowOff>66402</xdr:rowOff>
    </xdr:to>
    <xdr:cxnSp macro="">
      <xdr:nvCxnSpPr>
        <xdr:cNvPr id="480" name="直線コネクタ 479"/>
        <xdr:cNvCxnSpPr/>
      </xdr:nvCxnSpPr>
      <xdr:spPr>
        <a:xfrm>
          <a:off x="6972300" y="1852748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84" name="n_4aveValue【市民会館】&#10;一人当たり面積"/>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111596</xdr:rowOff>
    </xdr:from>
    <xdr:ext cx="469744" cy="259045"/>
    <xdr:sp macro="" textlink="">
      <xdr:nvSpPr>
        <xdr:cNvPr id="485" name="n_1mainValue【市民会館】&#10;一人当たり面積"/>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111596</xdr:rowOff>
    </xdr:from>
    <xdr:ext cx="469744" cy="259045"/>
    <xdr:sp macro="" textlink="">
      <xdr:nvSpPr>
        <xdr:cNvPr id="486" name="n_2mainValue【市民会館】&#10;一人当たり面積"/>
        <xdr:cNvSpPr txBox="1"/>
      </xdr:nvSpPr>
      <xdr:spPr>
        <a:xfrm>
          <a:off x="8515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108329</xdr:rowOff>
    </xdr:from>
    <xdr:ext cx="469744" cy="259045"/>
    <xdr:sp macro="" textlink="">
      <xdr:nvSpPr>
        <xdr:cNvPr id="487" name="n_3mainValue【市民会館】&#10;一人当たり面積"/>
        <xdr:cNvSpPr txBox="1"/>
      </xdr:nvSpPr>
      <xdr:spPr>
        <a:xfrm>
          <a:off x="7626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52813</xdr:rowOff>
    </xdr:from>
    <xdr:ext cx="469744" cy="259045"/>
    <xdr:sp macro="" textlink="">
      <xdr:nvSpPr>
        <xdr:cNvPr id="488" name="n_4mainValue【市民会館】&#10;一人当たり面積"/>
        <xdr:cNvSpPr txBox="1"/>
      </xdr:nvSpPr>
      <xdr:spPr>
        <a:xfrm>
          <a:off x="6737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4" name="フローチャート: 判断 523"/>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530" name="楕円 529"/>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531" name="【一般廃棄物処理施設】&#10;有形固定資産減価償却率該当値テキスト"/>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532" name="楕円 531"/>
        <xdr:cNvSpPr/>
      </xdr:nvSpPr>
      <xdr:spPr>
        <a:xfrm>
          <a:off x="15430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97427</xdr:rowOff>
    </xdr:to>
    <xdr:cxnSp macro="">
      <xdr:nvCxnSpPr>
        <xdr:cNvPr id="533" name="直線コネクタ 532"/>
        <xdr:cNvCxnSpPr/>
      </xdr:nvCxnSpPr>
      <xdr:spPr>
        <a:xfrm>
          <a:off x="15481300" y="677254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4173</xdr:rowOff>
    </xdr:from>
    <xdr:to>
      <xdr:col>76</xdr:col>
      <xdr:colOff>165100</xdr:colOff>
      <xdr:row>39</xdr:row>
      <xdr:rowOff>105773</xdr:rowOff>
    </xdr:to>
    <xdr:sp macro="" textlink="">
      <xdr:nvSpPr>
        <xdr:cNvPr id="534" name="楕円 533"/>
        <xdr:cNvSpPr/>
      </xdr:nvSpPr>
      <xdr:spPr>
        <a:xfrm>
          <a:off x="14541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54973</xdr:rowOff>
    </xdr:from>
    <xdr:to>
      <xdr:col>81</xdr:col>
      <xdr:colOff>50800</xdr:colOff>
      <xdr:row>39</xdr:row>
      <xdr:rowOff>85997</xdr:rowOff>
    </xdr:to>
    <xdr:cxnSp macro="">
      <xdr:nvCxnSpPr>
        <xdr:cNvPr id="535" name="直線コネクタ 534"/>
        <xdr:cNvCxnSpPr/>
      </xdr:nvCxnSpPr>
      <xdr:spPr>
        <a:xfrm>
          <a:off x="14592300" y="67415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138067</xdr:rowOff>
    </xdr:from>
    <xdr:to>
      <xdr:col>72</xdr:col>
      <xdr:colOff>38100</xdr:colOff>
      <xdr:row>39</xdr:row>
      <xdr:rowOff>68217</xdr:rowOff>
    </xdr:to>
    <xdr:sp macro="" textlink="">
      <xdr:nvSpPr>
        <xdr:cNvPr id="536" name="楕円 535"/>
        <xdr:cNvSpPr/>
      </xdr:nvSpPr>
      <xdr:spPr>
        <a:xfrm>
          <a:off x="13652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17417</xdr:rowOff>
    </xdr:from>
    <xdr:to>
      <xdr:col>76</xdr:col>
      <xdr:colOff>114300</xdr:colOff>
      <xdr:row>39</xdr:row>
      <xdr:rowOff>54973</xdr:rowOff>
    </xdr:to>
    <xdr:cxnSp macro="">
      <xdr:nvCxnSpPr>
        <xdr:cNvPr id="537" name="直線コネクタ 536"/>
        <xdr:cNvCxnSpPr/>
      </xdr:nvCxnSpPr>
      <xdr:spPr>
        <a:xfrm>
          <a:off x="13703300" y="67039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131535</xdr:rowOff>
    </xdr:from>
    <xdr:to>
      <xdr:col>67</xdr:col>
      <xdr:colOff>101600</xdr:colOff>
      <xdr:row>39</xdr:row>
      <xdr:rowOff>61685</xdr:rowOff>
    </xdr:to>
    <xdr:sp macro="" textlink="">
      <xdr:nvSpPr>
        <xdr:cNvPr id="538" name="楕円 537"/>
        <xdr:cNvSpPr/>
      </xdr:nvSpPr>
      <xdr:spPr>
        <a:xfrm>
          <a:off x="12763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xdr:rowOff>
    </xdr:from>
    <xdr:to>
      <xdr:col>71</xdr:col>
      <xdr:colOff>177800</xdr:colOff>
      <xdr:row>39</xdr:row>
      <xdr:rowOff>17417</xdr:rowOff>
    </xdr:to>
    <xdr:cxnSp macro="">
      <xdr:nvCxnSpPr>
        <xdr:cNvPr id="539" name="直線コネクタ 538"/>
        <xdr:cNvCxnSpPr/>
      </xdr:nvCxnSpPr>
      <xdr:spPr>
        <a:xfrm>
          <a:off x="12814300" y="66974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127924</xdr:rowOff>
    </xdr:from>
    <xdr:ext cx="405111" cy="259045"/>
    <xdr:sp macro="" textlink="">
      <xdr:nvSpPr>
        <xdr:cNvPr id="544" name="n_1mainValue【一般廃棄物処理施設】&#10;有形固定資産減価償却率"/>
        <xdr:cNvSpPr txBox="1"/>
      </xdr:nvSpPr>
      <xdr:spPr>
        <a:xfrm>
          <a:off x="15266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96900</xdr:rowOff>
    </xdr:from>
    <xdr:ext cx="405111" cy="259045"/>
    <xdr:sp macro="" textlink="">
      <xdr:nvSpPr>
        <xdr:cNvPr id="545" name="n_2mainValue【一般廃棄物処理施設】&#10;有形固定資産減価償却率"/>
        <xdr:cNvSpPr txBox="1"/>
      </xdr:nvSpPr>
      <xdr:spPr>
        <a:xfrm>
          <a:off x="14389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59344</xdr:rowOff>
    </xdr:from>
    <xdr:ext cx="405111" cy="259045"/>
    <xdr:sp macro="" textlink="">
      <xdr:nvSpPr>
        <xdr:cNvPr id="546" name="n_3mainValue【一般廃棄物処理施設】&#10;有形固定資産減価償却率"/>
        <xdr:cNvSpPr txBox="1"/>
      </xdr:nvSpPr>
      <xdr:spPr>
        <a:xfrm>
          <a:off x="13500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52812</xdr:rowOff>
    </xdr:from>
    <xdr:ext cx="405111" cy="259045"/>
    <xdr:sp macro="" textlink="">
      <xdr:nvSpPr>
        <xdr:cNvPr id="547" name="n_4mainValue【一般廃棄物処理施設】&#10;有形固定資産減価償却率"/>
        <xdr:cNvSpPr txBox="1"/>
      </xdr:nvSpPr>
      <xdr:spPr>
        <a:xfrm>
          <a:off x="12611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26154</xdr:rowOff>
    </xdr:from>
    <xdr:to>
      <xdr:col>98</xdr:col>
      <xdr:colOff>38100</xdr:colOff>
      <xdr:row>39</xdr:row>
      <xdr:rowOff>127754</xdr:rowOff>
    </xdr:to>
    <xdr:sp macro="" textlink="">
      <xdr:nvSpPr>
        <xdr:cNvPr id="581" name="フローチャート: 判断 580"/>
        <xdr:cNvSpPr/>
      </xdr:nvSpPr>
      <xdr:spPr>
        <a:xfrm>
          <a:off x="18605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142405</xdr:rowOff>
    </xdr:from>
    <xdr:to>
      <xdr:col>116</xdr:col>
      <xdr:colOff>114300</xdr:colOff>
      <xdr:row>40</xdr:row>
      <xdr:rowOff>72555</xdr:rowOff>
    </xdr:to>
    <xdr:sp macro="" textlink="">
      <xdr:nvSpPr>
        <xdr:cNvPr id="587" name="楕円 586"/>
        <xdr:cNvSpPr/>
      </xdr:nvSpPr>
      <xdr:spPr>
        <a:xfrm>
          <a:off x="22110700" y="68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120832</xdr:rowOff>
    </xdr:from>
    <xdr:ext cx="534377" cy="259045"/>
    <xdr:sp macro="" textlink="">
      <xdr:nvSpPr>
        <xdr:cNvPr id="588" name="【一般廃棄物処理施設】&#10;一人当たり有形固定資産（償却資産）額該当値テキスト"/>
        <xdr:cNvSpPr txBox="1"/>
      </xdr:nvSpPr>
      <xdr:spPr>
        <a:xfrm>
          <a:off x="22199600" y="68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163314</xdr:rowOff>
    </xdr:from>
    <xdr:to>
      <xdr:col>112</xdr:col>
      <xdr:colOff>38100</xdr:colOff>
      <xdr:row>40</xdr:row>
      <xdr:rowOff>93464</xdr:rowOff>
    </xdr:to>
    <xdr:sp macro="" textlink="">
      <xdr:nvSpPr>
        <xdr:cNvPr id="589" name="楕円 588"/>
        <xdr:cNvSpPr/>
      </xdr:nvSpPr>
      <xdr:spPr>
        <a:xfrm>
          <a:off x="21272500" y="68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21755</xdr:rowOff>
    </xdr:from>
    <xdr:to>
      <xdr:col>116</xdr:col>
      <xdr:colOff>63500</xdr:colOff>
      <xdr:row>40</xdr:row>
      <xdr:rowOff>42664</xdr:rowOff>
    </xdr:to>
    <xdr:cxnSp macro="">
      <xdr:nvCxnSpPr>
        <xdr:cNvPr id="590" name="直線コネクタ 589"/>
        <xdr:cNvCxnSpPr/>
      </xdr:nvCxnSpPr>
      <xdr:spPr>
        <a:xfrm flipV="1">
          <a:off x="21323300" y="6879755"/>
          <a:ext cx="8382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8956</xdr:rowOff>
    </xdr:from>
    <xdr:to>
      <xdr:col>107</xdr:col>
      <xdr:colOff>101600</xdr:colOff>
      <xdr:row>40</xdr:row>
      <xdr:rowOff>110556</xdr:rowOff>
    </xdr:to>
    <xdr:sp macro="" textlink="">
      <xdr:nvSpPr>
        <xdr:cNvPr id="591" name="楕円 590"/>
        <xdr:cNvSpPr/>
      </xdr:nvSpPr>
      <xdr:spPr>
        <a:xfrm>
          <a:off x="20383500" y="68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42664</xdr:rowOff>
    </xdr:from>
    <xdr:to>
      <xdr:col>111</xdr:col>
      <xdr:colOff>177800</xdr:colOff>
      <xdr:row>40</xdr:row>
      <xdr:rowOff>59756</xdr:rowOff>
    </xdr:to>
    <xdr:cxnSp macro="">
      <xdr:nvCxnSpPr>
        <xdr:cNvPr id="592" name="直線コネクタ 591"/>
        <xdr:cNvCxnSpPr/>
      </xdr:nvCxnSpPr>
      <xdr:spPr>
        <a:xfrm flipV="1">
          <a:off x="20434300" y="6900664"/>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16576</xdr:rowOff>
    </xdr:from>
    <xdr:to>
      <xdr:col>102</xdr:col>
      <xdr:colOff>165100</xdr:colOff>
      <xdr:row>40</xdr:row>
      <xdr:rowOff>118176</xdr:rowOff>
    </xdr:to>
    <xdr:sp macro="" textlink="">
      <xdr:nvSpPr>
        <xdr:cNvPr id="593" name="楕円 592"/>
        <xdr:cNvSpPr/>
      </xdr:nvSpPr>
      <xdr:spPr>
        <a:xfrm>
          <a:off x="19494500" y="68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59756</xdr:rowOff>
    </xdr:from>
    <xdr:to>
      <xdr:col>107</xdr:col>
      <xdr:colOff>50800</xdr:colOff>
      <xdr:row>40</xdr:row>
      <xdr:rowOff>67376</xdr:rowOff>
    </xdr:to>
    <xdr:cxnSp macro="">
      <xdr:nvCxnSpPr>
        <xdr:cNvPr id="594" name="直線コネクタ 593"/>
        <xdr:cNvCxnSpPr/>
      </xdr:nvCxnSpPr>
      <xdr:spPr>
        <a:xfrm flipV="1">
          <a:off x="19545300" y="69177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32486</xdr:rowOff>
    </xdr:from>
    <xdr:to>
      <xdr:col>98</xdr:col>
      <xdr:colOff>38100</xdr:colOff>
      <xdr:row>40</xdr:row>
      <xdr:rowOff>134086</xdr:rowOff>
    </xdr:to>
    <xdr:sp macro="" textlink="">
      <xdr:nvSpPr>
        <xdr:cNvPr id="595" name="楕円 594"/>
        <xdr:cNvSpPr/>
      </xdr:nvSpPr>
      <xdr:spPr>
        <a:xfrm>
          <a:off x="18605500" y="68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67376</xdr:rowOff>
    </xdr:from>
    <xdr:to>
      <xdr:col>102</xdr:col>
      <xdr:colOff>114300</xdr:colOff>
      <xdr:row>40</xdr:row>
      <xdr:rowOff>83286</xdr:rowOff>
    </xdr:to>
    <xdr:cxnSp macro="">
      <xdr:nvCxnSpPr>
        <xdr:cNvPr id="596" name="直線コネクタ 595"/>
        <xdr:cNvCxnSpPr/>
      </xdr:nvCxnSpPr>
      <xdr:spPr>
        <a:xfrm flipV="1">
          <a:off x="18656300" y="6925376"/>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144281</xdr:rowOff>
    </xdr:from>
    <xdr:ext cx="534377" cy="259045"/>
    <xdr:sp macro="" textlink="">
      <xdr:nvSpPr>
        <xdr:cNvPr id="600" name="n_4aveValue【一般廃棄物処理施設】&#10;一人当たり有形固定資産（償却資産）額"/>
        <xdr:cNvSpPr txBox="1"/>
      </xdr:nvSpPr>
      <xdr:spPr>
        <a:xfrm>
          <a:off x="18389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84591</xdr:rowOff>
    </xdr:from>
    <xdr:ext cx="534377" cy="259045"/>
    <xdr:sp macro="" textlink="">
      <xdr:nvSpPr>
        <xdr:cNvPr id="601" name="n_1mainValue【一般廃棄物処理施設】&#10;一人当たり有形固定資産（償却資産）額"/>
        <xdr:cNvSpPr txBox="1"/>
      </xdr:nvSpPr>
      <xdr:spPr>
        <a:xfrm>
          <a:off x="21043411" y="69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101683</xdr:rowOff>
    </xdr:from>
    <xdr:ext cx="534377" cy="259045"/>
    <xdr:sp macro="" textlink="">
      <xdr:nvSpPr>
        <xdr:cNvPr id="602" name="n_2mainValue【一般廃棄物処理施設】&#10;一人当たり有形固定資産（償却資産）額"/>
        <xdr:cNvSpPr txBox="1"/>
      </xdr:nvSpPr>
      <xdr:spPr>
        <a:xfrm>
          <a:off x="20167111" y="6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109303</xdr:rowOff>
    </xdr:from>
    <xdr:ext cx="534377" cy="259045"/>
    <xdr:sp macro="" textlink="">
      <xdr:nvSpPr>
        <xdr:cNvPr id="603" name="n_3mainValue【一般廃棄物処理施設】&#10;一人当たり有形固定資産（償却資産）額"/>
        <xdr:cNvSpPr txBox="1"/>
      </xdr:nvSpPr>
      <xdr:spPr>
        <a:xfrm>
          <a:off x="19278111" y="69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125213</xdr:rowOff>
    </xdr:from>
    <xdr:ext cx="534377" cy="259045"/>
    <xdr:sp macro="" textlink="">
      <xdr:nvSpPr>
        <xdr:cNvPr id="604" name="n_4mainValue【一般廃棄物処理施設】&#10;一人当たり有形固定資産（償却資産）額"/>
        <xdr:cNvSpPr txBox="1"/>
      </xdr:nvSpPr>
      <xdr:spPr>
        <a:xfrm>
          <a:off x="18389111" y="69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0" name="フローチャート: 判断 639"/>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22678</xdr:rowOff>
    </xdr:from>
    <xdr:to>
      <xdr:col>85</xdr:col>
      <xdr:colOff>177800</xdr:colOff>
      <xdr:row>62</xdr:row>
      <xdr:rowOff>124278</xdr:rowOff>
    </xdr:to>
    <xdr:sp macro="" textlink="">
      <xdr:nvSpPr>
        <xdr:cNvPr id="646" name="楕円 645"/>
        <xdr:cNvSpPr/>
      </xdr:nvSpPr>
      <xdr:spPr>
        <a:xfrm>
          <a:off x="16268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xdr:rowOff>
    </xdr:from>
    <xdr:ext cx="405111" cy="259045"/>
    <xdr:sp macro="" textlink="">
      <xdr:nvSpPr>
        <xdr:cNvPr id="647" name="【保健センター・保健所】&#10;有形固定資産減価償却率該当値テキスト"/>
        <xdr:cNvSpPr txBox="1"/>
      </xdr:nvSpPr>
      <xdr:spPr>
        <a:xfrm>
          <a:off x="16357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159838</xdr:rowOff>
    </xdr:from>
    <xdr:to>
      <xdr:col>81</xdr:col>
      <xdr:colOff>101600</xdr:colOff>
      <xdr:row>62</xdr:row>
      <xdr:rowOff>89988</xdr:rowOff>
    </xdr:to>
    <xdr:sp macro="" textlink="">
      <xdr:nvSpPr>
        <xdr:cNvPr id="648" name="楕円 647"/>
        <xdr:cNvSpPr/>
      </xdr:nvSpPr>
      <xdr:spPr>
        <a:xfrm>
          <a:off x="15430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39188</xdr:rowOff>
    </xdr:from>
    <xdr:to>
      <xdr:col>85</xdr:col>
      <xdr:colOff>127000</xdr:colOff>
      <xdr:row>62</xdr:row>
      <xdr:rowOff>73478</xdr:rowOff>
    </xdr:to>
    <xdr:cxnSp macro="">
      <xdr:nvCxnSpPr>
        <xdr:cNvPr id="649" name="直線コネクタ 648"/>
        <xdr:cNvCxnSpPr/>
      </xdr:nvCxnSpPr>
      <xdr:spPr>
        <a:xfrm>
          <a:off x="15481300" y="106690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125549</xdr:rowOff>
    </xdr:from>
    <xdr:to>
      <xdr:col>76</xdr:col>
      <xdr:colOff>165100</xdr:colOff>
      <xdr:row>62</xdr:row>
      <xdr:rowOff>55699</xdr:rowOff>
    </xdr:to>
    <xdr:sp macro="" textlink="">
      <xdr:nvSpPr>
        <xdr:cNvPr id="650" name="楕円 649"/>
        <xdr:cNvSpPr/>
      </xdr:nvSpPr>
      <xdr:spPr>
        <a:xfrm>
          <a:off x="14541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4899</xdr:rowOff>
    </xdr:from>
    <xdr:to>
      <xdr:col>81</xdr:col>
      <xdr:colOff>50800</xdr:colOff>
      <xdr:row>62</xdr:row>
      <xdr:rowOff>39188</xdr:rowOff>
    </xdr:to>
    <xdr:cxnSp macro="">
      <xdr:nvCxnSpPr>
        <xdr:cNvPr id="651" name="直線コネクタ 650"/>
        <xdr:cNvCxnSpPr/>
      </xdr:nvCxnSpPr>
      <xdr:spPr>
        <a:xfrm>
          <a:off x="14592300" y="106347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652" name="楕円 651"/>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62</xdr:row>
      <xdr:rowOff>4899</xdr:rowOff>
    </xdr:to>
    <xdr:cxnSp macro="">
      <xdr:nvCxnSpPr>
        <xdr:cNvPr id="653" name="直線コネクタ 652"/>
        <xdr:cNvCxnSpPr/>
      </xdr:nvCxnSpPr>
      <xdr:spPr>
        <a:xfrm>
          <a:off x="13703300" y="106005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58601</xdr:rowOff>
    </xdr:from>
    <xdr:to>
      <xdr:col>67</xdr:col>
      <xdr:colOff>101600</xdr:colOff>
      <xdr:row>61</xdr:row>
      <xdr:rowOff>160201</xdr:rowOff>
    </xdr:to>
    <xdr:sp macro="" textlink="">
      <xdr:nvSpPr>
        <xdr:cNvPr id="654" name="楕円 653"/>
        <xdr:cNvSpPr/>
      </xdr:nvSpPr>
      <xdr:spPr>
        <a:xfrm>
          <a:off x="12763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109401</xdr:rowOff>
    </xdr:from>
    <xdr:to>
      <xdr:col>71</xdr:col>
      <xdr:colOff>177800</xdr:colOff>
      <xdr:row>61</xdr:row>
      <xdr:rowOff>142059</xdr:rowOff>
    </xdr:to>
    <xdr:cxnSp macro="">
      <xdr:nvCxnSpPr>
        <xdr:cNvPr id="655" name="直線コネクタ 654"/>
        <xdr:cNvCxnSpPr/>
      </xdr:nvCxnSpPr>
      <xdr:spPr>
        <a:xfrm>
          <a:off x="12814300" y="105678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9"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81115</xdr:rowOff>
    </xdr:from>
    <xdr:ext cx="405111" cy="259045"/>
    <xdr:sp macro="" textlink="">
      <xdr:nvSpPr>
        <xdr:cNvPr id="660" name="n_1mainValue【保健センター・保健所】&#10;有形固定資産減価償却率"/>
        <xdr:cNvSpPr txBox="1"/>
      </xdr:nvSpPr>
      <xdr:spPr>
        <a:xfrm>
          <a:off x="15266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46826</xdr:rowOff>
    </xdr:from>
    <xdr:ext cx="405111" cy="259045"/>
    <xdr:sp macro="" textlink="">
      <xdr:nvSpPr>
        <xdr:cNvPr id="661" name="n_2mainValue【保健センター・保健所】&#10;有形固定資産減価償却率"/>
        <xdr:cNvSpPr txBox="1"/>
      </xdr:nvSpPr>
      <xdr:spPr>
        <a:xfrm>
          <a:off x="14389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662" name="n_3mainValue【保健センター・保健所】&#10;有形固定資産減価償却率"/>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151328</xdr:rowOff>
    </xdr:from>
    <xdr:ext cx="405111" cy="259045"/>
    <xdr:sp macro="" textlink="">
      <xdr:nvSpPr>
        <xdr:cNvPr id="663" name="n_4mainValue【保健センター・保健所】&#10;有形固定資産減価償却率"/>
        <xdr:cNvSpPr txBox="1"/>
      </xdr:nvSpPr>
      <xdr:spPr>
        <a:xfrm>
          <a:off x="12611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34925</xdr:rowOff>
    </xdr:from>
    <xdr:to>
      <xdr:col>98</xdr:col>
      <xdr:colOff>38100</xdr:colOff>
      <xdr:row>61</xdr:row>
      <xdr:rowOff>136525</xdr:rowOff>
    </xdr:to>
    <xdr:sp macro="" textlink="">
      <xdr:nvSpPr>
        <xdr:cNvPr id="693" name="フローチャート: 判断 692"/>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23495</xdr:rowOff>
    </xdr:from>
    <xdr:to>
      <xdr:col>116</xdr:col>
      <xdr:colOff>114300</xdr:colOff>
      <xdr:row>62</xdr:row>
      <xdr:rowOff>125095</xdr:rowOff>
    </xdr:to>
    <xdr:sp macro="" textlink="">
      <xdr:nvSpPr>
        <xdr:cNvPr id="699" name="楕円 698"/>
        <xdr:cNvSpPr/>
      </xdr:nvSpPr>
      <xdr:spPr>
        <a:xfrm>
          <a:off x="22110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700"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23495</xdr:rowOff>
    </xdr:from>
    <xdr:to>
      <xdr:col>112</xdr:col>
      <xdr:colOff>38100</xdr:colOff>
      <xdr:row>62</xdr:row>
      <xdr:rowOff>125095</xdr:rowOff>
    </xdr:to>
    <xdr:sp macro="" textlink="">
      <xdr:nvSpPr>
        <xdr:cNvPr id="701" name="楕円 700"/>
        <xdr:cNvSpPr/>
      </xdr:nvSpPr>
      <xdr:spPr>
        <a:xfrm>
          <a:off x="21272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74295</xdr:rowOff>
    </xdr:from>
    <xdr:to>
      <xdr:col>116</xdr:col>
      <xdr:colOff>63500</xdr:colOff>
      <xdr:row>62</xdr:row>
      <xdr:rowOff>74295</xdr:rowOff>
    </xdr:to>
    <xdr:cxnSp macro="">
      <xdr:nvCxnSpPr>
        <xdr:cNvPr id="702" name="直線コネクタ 701"/>
        <xdr:cNvCxnSpPr/>
      </xdr:nvCxnSpPr>
      <xdr:spPr>
        <a:xfrm>
          <a:off x="21323300" y="1070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23495</xdr:rowOff>
    </xdr:from>
    <xdr:to>
      <xdr:col>107</xdr:col>
      <xdr:colOff>101600</xdr:colOff>
      <xdr:row>62</xdr:row>
      <xdr:rowOff>125095</xdr:rowOff>
    </xdr:to>
    <xdr:sp macro="" textlink="">
      <xdr:nvSpPr>
        <xdr:cNvPr id="703" name="楕円 702"/>
        <xdr:cNvSpPr/>
      </xdr:nvSpPr>
      <xdr:spPr>
        <a:xfrm>
          <a:off x="20383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74295</xdr:rowOff>
    </xdr:from>
    <xdr:to>
      <xdr:col>111</xdr:col>
      <xdr:colOff>177800</xdr:colOff>
      <xdr:row>62</xdr:row>
      <xdr:rowOff>74295</xdr:rowOff>
    </xdr:to>
    <xdr:cxnSp macro="">
      <xdr:nvCxnSpPr>
        <xdr:cNvPr id="704" name="直線コネクタ 703"/>
        <xdr:cNvCxnSpPr/>
      </xdr:nvCxnSpPr>
      <xdr:spPr>
        <a:xfrm>
          <a:off x="20434300" y="1070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23495</xdr:rowOff>
    </xdr:from>
    <xdr:to>
      <xdr:col>102</xdr:col>
      <xdr:colOff>165100</xdr:colOff>
      <xdr:row>62</xdr:row>
      <xdr:rowOff>125095</xdr:rowOff>
    </xdr:to>
    <xdr:sp macro="" textlink="">
      <xdr:nvSpPr>
        <xdr:cNvPr id="705" name="楕円 704"/>
        <xdr:cNvSpPr/>
      </xdr:nvSpPr>
      <xdr:spPr>
        <a:xfrm>
          <a:off x="19494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74295</xdr:rowOff>
    </xdr:from>
    <xdr:to>
      <xdr:col>107</xdr:col>
      <xdr:colOff>50800</xdr:colOff>
      <xdr:row>62</xdr:row>
      <xdr:rowOff>74295</xdr:rowOff>
    </xdr:to>
    <xdr:cxnSp macro="">
      <xdr:nvCxnSpPr>
        <xdr:cNvPr id="706" name="直線コネクタ 705"/>
        <xdr:cNvCxnSpPr/>
      </xdr:nvCxnSpPr>
      <xdr:spPr>
        <a:xfrm>
          <a:off x="19545300" y="1070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7" name="楕円 706"/>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74295</xdr:rowOff>
    </xdr:to>
    <xdr:cxnSp macro="">
      <xdr:nvCxnSpPr>
        <xdr:cNvPr id="708" name="直線コネクタ 707"/>
        <xdr:cNvCxnSpPr/>
      </xdr:nvCxnSpPr>
      <xdr:spPr>
        <a:xfrm>
          <a:off x="18656300" y="1069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712" name="n_4aveValue【保健センター・保健所】&#10;一人当たり面積"/>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116222</xdr:rowOff>
    </xdr:from>
    <xdr:ext cx="469744" cy="259045"/>
    <xdr:sp macro="" textlink="">
      <xdr:nvSpPr>
        <xdr:cNvPr id="713" name="n_1mainValue【保健センター・保健所】&#10;一人当たり面積"/>
        <xdr:cNvSpPr txBox="1"/>
      </xdr:nvSpPr>
      <xdr:spPr>
        <a:xfrm>
          <a:off x="21075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116222</xdr:rowOff>
    </xdr:from>
    <xdr:ext cx="469744" cy="259045"/>
    <xdr:sp macro="" textlink="">
      <xdr:nvSpPr>
        <xdr:cNvPr id="714" name="n_2mainValue【保健センター・保健所】&#10;一人当たり面積"/>
        <xdr:cNvSpPr txBox="1"/>
      </xdr:nvSpPr>
      <xdr:spPr>
        <a:xfrm>
          <a:off x="20199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116222</xdr:rowOff>
    </xdr:from>
    <xdr:ext cx="469744" cy="259045"/>
    <xdr:sp macro="" textlink="">
      <xdr:nvSpPr>
        <xdr:cNvPr id="715" name="n_3mainValue【保健センター・保健所】&#10;一人当たり面積"/>
        <xdr:cNvSpPr txBox="1"/>
      </xdr:nvSpPr>
      <xdr:spPr>
        <a:xfrm>
          <a:off x="19310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16"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2" name="フローチャート: 判断 751"/>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77107</xdr:rowOff>
    </xdr:from>
    <xdr:to>
      <xdr:col>85</xdr:col>
      <xdr:colOff>177800</xdr:colOff>
      <xdr:row>83</xdr:row>
      <xdr:rowOff>7257</xdr:rowOff>
    </xdr:to>
    <xdr:sp macro="" textlink="">
      <xdr:nvSpPr>
        <xdr:cNvPr id="758" name="楕円 757"/>
        <xdr:cNvSpPr/>
      </xdr:nvSpPr>
      <xdr:spPr>
        <a:xfrm>
          <a:off x="162687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99984</xdr:rowOff>
    </xdr:from>
    <xdr:ext cx="405111" cy="259045"/>
    <xdr:sp macro="" textlink="">
      <xdr:nvSpPr>
        <xdr:cNvPr id="759" name="【消防施設】&#10;有形固定資産減価償却率該当値テキスト"/>
        <xdr:cNvSpPr txBox="1"/>
      </xdr:nvSpPr>
      <xdr:spPr>
        <a:xfrm>
          <a:off x="1635760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760" name="楕円 759"/>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82</xdr:row>
      <xdr:rowOff>127907</xdr:rowOff>
    </xdr:to>
    <xdr:cxnSp macro="">
      <xdr:nvCxnSpPr>
        <xdr:cNvPr id="761" name="直線コネクタ 760"/>
        <xdr:cNvCxnSpPr/>
      </xdr:nvCxnSpPr>
      <xdr:spPr>
        <a:xfrm>
          <a:off x="15481300" y="1416394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762" name="楕円 761"/>
        <xdr:cNvSpPr/>
      </xdr:nvSpPr>
      <xdr:spPr>
        <a:xfrm>
          <a:off x="14541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83</xdr:row>
      <xdr:rowOff>51163</xdr:rowOff>
    </xdr:to>
    <xdr:cxnSp macro="">
      <xdr:nvCxnSpPr>
        <xdr:cNvPr id="763" name="直線コネクタ 762"/>
        <xdr:cNvCxnSpPr/>
      </xdr:nvCxnSpPr>
      <xdr:spPr>
        <a:xfrm flipV="1">
          <a:off x="14592300" y="1416394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134257</xdr:rowOff>
    </xdr:from>
    <xdr:to>
      <xdr:col>72</xdr:col>
      <xdr:colOff>38100</xdr:colOff>
      <xdr:row>83</xdr:row>
      <xdr:rowOff>64407</xdr:rowOff>
    </xdr:to>
    <xdr:sp macro="" textlink="">
      <xdr:nvSpPr>
        <xdr:cNvPr id="764" name="楕円 763"/>
        <xdr:cNvSpPr/>
      </xdr:nvSpPr>
      <xdr:spPr>
        <a:xfrm>
          <a:off x="1365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13607</xdr:rowOff>
    </xdr:from>
    <xdr:to>
      <xdr:col>76</xdr:col>
      <xdr:colOff>114300</xdr:colOff>
      <xdr:row>83</xdr:row>
      <xdr:rowOff>51163</xdr:rowOff>
    </xdr:to>
    <xdr:cxnSp macro="">
      <xdr:nvCxnSpPr>
        <xdr:cNvPr id="765" name="直線コネクタ 764"/>
        <xdr:cNvCxnSpPr/>
      </xdr:nvCxnSpPr>
      <xdr:spPr>
        <a:xfrm>
          <a:off x="13703300" y="142439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78739</xdr:rowOff>
    </xdr:from>
    <xdr:to>
      <xdr:col>67</xdr:col>
      <xdr:colOff>101600</xdr:colOff>
      <xdr:row>83</xdr:row>
      <xdr:rowOff>8889</xdr:rowOff>
    </xdr:to>
    <xdr:sp macro="" textlink="">
      <xdr:nvSpPr>
        <xdr:cNvPr id="766" name="楕円 765"/>
        <xdr:cNvSpPr/>
      </xdr:nvSpPr>
      <xdr:spPr>
        <a:xfrm>
          <a:off x="1276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129539</xdr:rowOff>
    </xdr:from>
    <xdr:to>
      <xdr:col>71</xdr:col>
      <xdr:colOff>177800</xdr:colOff>
      <xdr:row>83</xdr:row>
      <xdr:rowOff>13607</xdr:rowOff>
    </xdr:to>
    <xdr:cxnSp macro="">
      <xdr:nvCxnSpPr>
        <xdr:cNvPr id="767" name="直線コネクタ 766"/>
        <xdr:cNvCxnSpPr/>
      </xdr:nvCxnSpPr>
      <xdr:spPr>
        <a:xfrm>
          <a:off x="12814300" y="141884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8"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9"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0"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1"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772" name="n_1mainValue【消防施設】&#10;有形固定資産減価償却率"/>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118490</xdr:rowOff>
    </xdr:from>
    <xdr:ext cx="405111" cy="259045"/>
    <xdr:sp macro="" textlink="">
      <xdr:nvSpPr>
        <xdr:cNvPr id="773" name="n_2mainValue【消防施設】&#10;有形固定資産減価償却率"/>
        <xdr:cNvSpPr txBox="1"/>
      </xdr:nvSpPr>
      <xdr:spPr>
        <a:xfrm>
          <a:off x="14389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80934</xdr:rowOff>
    </xdr:from>
    <xdr:ext cx="405111" cy="259045"/>
    <xdr:sp macro="" textlink="">
      <xdr:nvSpPr>
        <xdr:cNvPr id="774" name="n_3mainValue【消防施設】&#10;有形固定資産減価償却率"/>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25416</xdr:rowOff>
    </xdr:from>
    <xdr:ext cx="405111" cy="259045"/>
    <xdr:sp macro="" textlink="">
      <xdr:nvSpPr>
        <xdr:cNvPr id="775" name="n_4mainValue【消防施設】&#10;有形固定資産減価償却率"/>
        <xdr:cNvSpPr txBox="1"/>
      </xdr:nvSpPr>
      <xdr:spPr>
        <a:xfrm>
          <a:off x="12611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7" name="フローチャート: 判断 806"/>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3" name="楕円 812"/>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4"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15" name="楕円 814"/>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10668</xdr:rowOff>
    </xdr:to>
    <xdr:cxnSp macro="">
      <xdr:nvCxnSpPr>
        <xdr:cNvPr id="816" name="直線コネクタ 815"/>
        <xdr:cNvCxnSpPr/>
      </xdr:nvCxnSpPr>
      <xdr:spPr>
        <a:xfrm>
          <a:off x="21323300" y="14750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817" name="楕円 816"/>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15239</xdr:rowOff>
    </xdr:to>
    <xdr:cxnSp macro="">
      <xdr:nvCxnSpPr>
        <xdr:cNvPr id="818" name="直線コネクタ 817"/>
        <xdr:cNvCxnSpPr/>
      </xdr:nvCxnSpPr>
      <xdr:spPr>
        <a:xfrm flipV="1">
          <a:off x="20434300" y="14750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19" name="楕円 818"/>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820" name="直線コネクタ 819"/>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821" name="楕円 820"/>
        <xdr:cNvSpPr/>
      </xdr:nvSpPr>
      <xdr:spPr>
        <a:xfrm>
          <a:off x="18605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15239</xdr:rowOff>
    </xdr:to>
    <xdr:cxnSp macro="">
      <xdr:nvCxnSpPr>
        <xdr:cNvPr id="822" name="直線コネクタ 821"/>
        <xdr:cNvCxnSpPr/>
      </xdr:nvCxnSpPr>
      <xdr:spPr>
        <a:xfrm>
          <a:off x="18656300" y="14755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6"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27"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828"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29"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830" name="n_4mainValue【消防施設】&#10;一人当たり面積"/>
        <xdr:cNvSpPr txBox="1"/>
      </xdr:nvSpPr>
      <xdr:spPr>
        <a:xfrm>
          <a:off x="18421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61"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6" name="フローチャート: 判断 865"/>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872" name="楕円 871"/>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873" name="【庁舎】&#10;有形固定資産減価償却率該当値テキスト"/>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874" name="楕円 873"/>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72934</xdr:rowOff>
    </xdr:to>
    <xdr:cxnSp macro="">
      <xdr:nvCxnSpPr>
        <xdr:cNvPr id="875" name="直線コネクタ 874"/>
        <xdr:cNvCxnSpPr/>
      </xdr:nvCxnSpPr>
      <xdr:spPr>
        <a:xfrm>
          <a:off x="15481300" y="182123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76" name="楕円 875"/>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38644</xdr:rowOff>
    </xdr:to>
    <xdr:cxnSp macro="">
      <xdr:nvCxnSpPr>
        <xdr:cNvPr id="877" name="直線コネクタ 876"/>
        <xdr:cNvCxnSpPr/>
      </xdr:nvCxnSpPr>
      <xdr:spPr>
        <a:xfrm>
          <a:off x="14592300" y="181682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878" name="楕円 877"/>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107</xdr:row>
      <xdr:rowOff>10886</xdr:rowOff>
    </xdr:to>
    <xdr:cxnSp macro="">
      <xdr:nvCxnSpPr>
        <xdr:cNvPr id="879" name="直線コネクタ 878"/>
        <xdr:cNvCxnSpPr/>
      </xdr:nvCxnSpPr>
      <xdr:spPr>
        <a:xfrm flipV="1">
          <a:off x="13703300" y="1816825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103777</xdr:rowOff>
    </xdr:from>
    <xdr:to>
      <xdr:col>67</xdr:col>
      <xdr:colOff>101600</xdr:colOff>
      <xdr:row>107</xdr:row>
      <xdr:rowOff>33927</xdr:rowOff>
    </xdr:to>
    <xdr:sp macro="" textlink="">
      <xdr:nvSpPr>
        <xdr:cNvPr id="880" name="楕円 879"/>
        <xdr:cNvSpPr/>
      </xdr:nvSpPr>
      <xdr:spPr>
        <a:xfrm>
          <a:off x="1276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154577</xdr:rowOff>
    </xdr:from>
    <xdr:to>
      <xdr:col>71</xdr:col>
      <xdr:colOff>177800</xdr:colOff>
      <xdr:row>107</xdr:row>
      <xdr:rowOff>10886</xdr:rowOff>
    </xdr:to>
    <xdr:cxnSp macro="">
      <xdr:nvCxnSpPr>
        <xdr:cNvPr id="881" name="直線コネクタ 880"/>
        <xdr:cNvCxnSpPr/>
      </xdr:nvCxnSpPr>
      <xdr:spPr>
        <a:xfrm>
          <a:off x="12814300" y="183282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2"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3"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85"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886" name="n_1mainValue【庁舎】&#10;有形固定資産減価償却率"/>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87" name="n_2mainValue【庁舎】&#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888" name="n_3mainValue【庁舎】&#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25054</xdr:rowOff>
    </xdr:from>
    <xdr:ext cx="405111" cy="259045"/>
    <xdr:sp macro="" textlink="">
      <xdr:nvSpPr>
        <xdr:cNvPr id="889" name="n_4mainValue【庁舎】&#10;有形固定資産減価償却率"/>
        <xdr:cNvSpPr txBox="1"/>
      </xdr:nvSpPr>
      <xdr:spPr>
        <a:xfrm>
          <a:off x="12611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925" name="フローチャート: 判断 924"/>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931" name="楕円 930"/>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932"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933" name="楕円 932"/>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141514</xdr:rowOff>
    </xdr:to>
    <xdr:cxnSp macro="">
      <xdr:nvCxnSpPr>
        <xdr:cNvPr id="934" name="直線コネクタ 933"/>
        <xdr:cNvCxnSpPr/>
      </xdr:nvCxnSpPr>
      <xdr:spPr>
        <a:xfrm>
          <a:off x="21323300" y="1831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5" name="楕円 934"/>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141514</xdr:rowOff>
    </xdr:to>
    <xdr:cxnSp macro="">
      <xdr:nvCxnSpPr>
        <xdr:cNvPr id="936" name="直線コネクタ 935"/>
        <xdr:cNvCxnSpPr/>
      </xdr:nvCxnSpPr>
      <xdr:spPr>
        <a:xfrm>
          <a:off x="20434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37" name="楕円 936"/>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138249</xdr:rowOff>
    </xdr:to>
    <xdr:cxnSp macro="">
      <xdr:nvCxnSpPr>
        <xdr:cNvPr id="938" name="直線コネクタ 937"/>
        <xdr:cNvCxnSpPr/>
      </xdr:nvCxnSpPr>
      <xdr:spPr>
        <a:xfrm>
          <a:off x="19545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39" name="楕円 938"/>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138249</xdr:rowOff>
    </xdr:to>
    <xdr:cxnSp macro="">
      <xdr:nvCxnSpPr>
        <xdr:cNvPr id="940" name="直線コネクタ 939"/>
        <xdr:cNvCxnSpPr/>
      </xdr:nvCxnSpPr>
      <xdr:spPr>
        <a:xfrm>
          <a:off x="18656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37391</xdr:rowOff>
    </xdr:from>
    <xdr:ext cx="469744" cy="259045"/>
    <xdr:sp macro="" textlink="">
      <xdr:nvSpPr>
        <xdr:cNvPr id="944" name="n_4aveValue【庁舎】&#10;一人当たり面積"/>
        <xdr:cNvSpPr txBox="1"/>
      </xdr:nvSpPr>
      <xdr:spPr>
        <a:xfrm>
          <a:off x="18421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945" name="n_1mainValue【庁舎】&#10;一人当たり面積"/>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46" name="n_2main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7" name="n_3mainValue【庁舎】&#10;一人当たり面積"/>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48" name="n_4mainValue【庁舎】&#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において、類似団体の数値と比較すると、消防施設を除く施設について有形固定資産減価償却率が高く、福祉施設を除く施設について一人当たり規模が小さくなっている。中でも、図書館についての有形固定資産減価償却率が非常に高く、８６．５％となっていることから、図書館施設が老朽化し、更新の時期を迎えていることがわ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令和元年度の財政力指数は３か年平均で１．０１２、単年度では１．００１となり、単年度数値が１を上回ったため、普通交付税不交付団体となった。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社会福祉費や高齢者保健福祉費の増等により基準財政需要額は増となったが、市民税所得割や固定資産税の税収の増等により基準財政収入額も増となったことで、全体では基準財政収入額が基準財政需要額を上回る結果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47625</xdr:rowOff>
    </xdr:to>
    <xdr:cxnSp macro="">
      <xdr:nvCxnSpPr>
        <xdr:cNvPr id="69" name="直線コネクタ 68"/>
        <xdr:cNvCxnSpPr/>
      </xdr:nvCxnSpPr>
      <xdr:spPr>
        <a:xfrm>
          <a:off x="4114800" y="652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7408</xdr:rowOff>
    </xdr:to>
    <xdr:cxnSp macro="">
      <xdr:nvCxnSpPr>
        <xdr:cNvPr id="72" name="直線コネクタ 71"/>
        <xdr:cNvCxnSpPr/>
      </xdr:nvCxnSpPr>
      <xdr:spPr>
        <a:xfrm>
          <a:off x="3225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flipV="1">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87842</xdr:rowOff>
    </xdr:to>
    <xdr:cxnSp macro="">
      <xdr:nvCxnSpPr>
        <xdr:cNvPr id="78" name="直線コネクタ 77"/>
        <xdr:cNvCxnSpPr/>
      </xdr:nvCxnSpPr>
      <xdr:spPr>
        <a:xfrm flipV="1">
          <a:off x="1447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経常収支比率は１００．２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と昨年度より４．０ポイント悪化した。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した理由は、分母である歳入面では、前年度に比べ市税が増となったことや、幼保無償化に伴う地方特例交付金の増等により増となった一方、分子である歳出面では、退職手当や公債費の減などの減要素があったものの、保育所運営委託料や障害福祉サービス費、後期高齢者医療特別会計繰出金の増等があり増となった結果、経常収支比率は悪化する結果となった。</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類似団体平均と比べても財政構造の弾力性に乏しく、依然として財政の硬直化した状態が続いていることから、財政健全化に向けた取り組みを着実に実施し経常経費の削減を図る必要がある。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73152</xdr:rowOff>
    </xdr:to>
    <xdr:cxnSp macro="">
      <xdr:nvCxnSpPr>
        <xdr:cNvPr id="130" name="直線コネクタ 129"/>
        <xdr:cNvCxnSpPr/>
      </xdr:nvCxnSpPr>
      <xdr:spPr>
        <a:xfrm>
          <a:off x="4114800" y="1085291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51562</xdr:rowOff>
    </xdr:to>
    <xdr:cxnSp macro="">
      <xdr:nvCxnSpPr>
        <xdr:cNvPr id="133" name="直線コネクタ 132"/>
        <xdr:cNvCxnSpPr/>
      </xdr:nvCxnSpPr>
      <xdr:spPr>
        <a:xfrm>
          <a:off x="3225800" y="1079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165100</xdr:rowOff>
    </xdr:to>
    <xdr:cxnSp macro="">
      <xdr:nvCxnSpPr>
        <xdr:cNvPr id="136" name="直線コネクタ 135"/>
        <xdr:cNvCxnSpPr/>
      </xdr:nvCxnSpPr>
      <xdr:spPr>
        <a:xfrm>
          <a:off x="2336800" y="106840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62</xdr:row>
      <xdr:rowOff>54102</xdr:rowOff>
    </xdr:to>
    <xdr:cxnSp macro="">
      <xdr:nvCxnSpPr>
        <xdr:cNvPr id="139" name="直線コネクタ 138"/>
        <xdr:cNvCxnSpPr/>
      </xdr:nvCxnSpPr>
      <xdr:spPr>
        <a:xfrm>
          <a:off x="1447800" y="105681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1" name="楕円 150"/>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2" name="テキスト ボックス 151"/>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4" name="テキスト ボックス 153"/>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5" name="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115079</xdr:rowOff>
    </xdr:from>
    <xdr:ext cx="762000" cy="259045"/>
    <xdr:sp macro="" textlink="">
      <xdr:nvSpPr>
        <xdr:cNvPr id="156" name="テキスト ボックス 155"/>
        <xdr:cNvSpPr txBox="1"/>
      </xdr:nvSpPr>
      <xdr:spPr>
        <a:xfrm>
          <a:off x="1955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7" name="楕円 156"/>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145305</xdr:rowOff>
    </xdr:from>
    <xdr:ext cx="762000" cy="259045"/>
    <xdr:sp macro="" textlink="">
      <xdr:nvSpPr>
        <xdr:cNvPr id="158" name="テキスト ボックス 157"/>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令和元年度は、全国平均、東京都平均ともに下回る１２１，１７４円となったが、類似団体平均を上回る結果となった。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退職手当の減により人件費が減となった一方、プレミアム付商品券事業の実施や</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市議会議員選挙・参議院議員選挙実施に伴う選挙関連経費の増により物件費が増となったことで、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数値自体は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前年より上昇した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個別に見た場合、人口１人当たり物件費及び維持補修費は類似団体平均とほぼ同じか下回るのに対し、人件費は類似団体平均を上回っている。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非常勤職員について、当市では会計年度任用職員がこれにあたるが、類似団体平均に対して非常に高い水準にある。この間、正規職員の定員管理には努めてきたが、非常勤職員の管理についても早急に検討・改善を図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97847</xdr:rowOff>
    </xdr:from>
    <xdr:to>
      <xdr:col>23</xdr:col>
      <xdr:colOff>133350</xdr:colOff>
      <xdr:row>83</xdr:row>
      <xdr:rowOff>152236</xdr:rowOff>
    </xdr:to>
    <xdr:cxnSp macro="">
      <xdr:nvCxnSpPr>
        <xdr:cNvPr id="191" name="直線コネクタ 190"/>
        <xdr:cNvCxnSpPr/>
      </xdr:nvCxnSpPr>
      <xdr:spPr>
        <a:xfrm>
          <a:off x="4114800" y="14328197"/>
          <a:ext cx="838200" cy="5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97847</xdr:rowOff>
    </xdr:from>
    <xdr:to>
      <xdr:col>19</xdr:col>
      <xdr:colOff>133350</xdr:colOff>
      <xdr:row>83</xdr:row>
      <xdr:rowOff>104040</xdr:rowOff>
    </xdr:to>
    <xdr:cxnSp macro="">
      <xdr:nvCxnSpPr>
        <xdr:cNvPr id="194" name="直線コネクタ 193"/>
        <xdr:cNvCxnSpPr/>
      </xdr:nvCxnSpPr>
      <xdr:spPr>
        <a:xfrm flipV="1">
          <a:off x="3225800" y="14328197"/>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42782</xdr:rowOff>
    </xdr:from>
    <xdr:to>
      <xdr:col>15</xdr:col>
      <xdr:colOff>82550</xdr:colOff>
      <xdr:row>83</xdr:row>
      <xdr:rowOff>104040</xdr:rowOff>
    </xdr:to>
    <xdr:cxnSp macro="">
      <xdr:nvCxnSpPr>
        <xdr:cNvPr id="197" name="直線コネクタ 196"/>
        <xdr:cNvCxnSpPr/>
      </xdr:nvCxnSpPr>
      <xdr:spPr>
        <a:xfrm>
          <a:off x="2336800" y="14273132"/>
          <a:ext cx="889000" cy="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18250</xdr:rowOff>
    </xdr:from>
    <xdr:to>
      <xdr:col>11</xdr:col>
      <xdr:colOff>31750</xdr:colOff>
      <xdr:row>83</xdr:row>
      <xdr:rowOff>42782</xdr:rowOff>
    </xdr:to>
    <xdr:cxnSp macro="">
      <xdr:nvCxnSpPr>
        <xdr:cNvPr id="200" name="直線コネクタ 199"/>
        <xdr:cNvCxnSpPr/>
      </xdr:nvCxnSpPr>
      <xdr:spPr>
        <a:xfrm>
          <a:off x="1447800" y="14248600"/>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101436</xdr:rowOff>
    </xdr:from>
    <xdr:to>
      <xdr:col>23</xdr:col>
      <xdr:colOff>184150</xdr:colOff>
      <xdr:row>84</xdr:row>
      <xdr:rowOff>31586</xdr:rowOff>
    </xdr:to>
    <xdr:sp macro="" textlink="">
      <xdr:nvSpPr>
        <xdr:cNvPr id="210" name="楕円 209"/>
        <xdr:cNvSpPr/>
      </xdr:nvSpPr>
      <xdr:spPr>
        <a:xfrm>
          <a:off x="4902200" y="143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73513</xdr:rowOff>
    </xdr:from>
    <xdr:ext cx="762000" cy="259045"/>
    <xdr:sp macro="" textlink="">
      <xdr:nvSpPr>
        <xdr:cNvPr id="211" name="人件費・物件費等の状況該当値テキスト"/>
        <xdr:cNvSpPr txBox="1"/>
      </xdr:nvSpPr>
      <xdr:spPr>
        <a:xfrm>
          <a:off x="5041900" y="143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47047</xdr:rowOff>
    </xdr:from>
    <xdr:to>
      <xdr:col>19</xdr:col>
      <xdr:colOff>184150</xdr:colOff>
      <xdr:row>83</xdr:row>
      <xdr:rowOff>148647</xdr:rowOff>
    </xdr:to>
    <xdr:sp macro="" textlink="">
      <xdr:nvSpPr>
        <xdr:cNvPr id="212" name="楕円 211"/>
        <xdr:cNvSpPr/>
      </xdr:nvSpPr>
      <xdr:spPr>
        <a:xfrm>
          <a:off x="4064000" y="142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133424</xdr:rowOff>
    </xdr:from>
    <xdr:ext cx="736600" cy="259045"/>
    <xdr:sp macro="" textlink="">
      <xdr:nvSpPr>
        <xdr:cNvPr id="213" name="テキスト ボックス 212"/>
        <xdr:cNvSpPr txBox="1"/>
      </xdr:nvSpPr>
      <xdr:spPr>
        <a:xfrm>
          <a:off x="3733800" y="1436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53240</xdr:rowOff>
    </xdr:from>
    <xdr:to>
      <xdr:col>15</xdr:col>
      <xdr:colOff>133350</xdr:colOff>
      <xdr:row>83</xdr:row>
      <xdr:rowOff>154840</xdr:rowOff>
    </xdr:to>
    <xdr:sp macro="" textlink="">
      <xdr:nvSpPr>
        <xdr:cNvPr id="214" name="楕円 213"/>
        <xdr:cNvSpPr/>
      </xdr:nvSpPr>
      <xdr:spPr>
        <a:xfrm>
          <a:off x="3175000" y="14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139617</xdr:rowOff>
    </xdr:from>
    <xdr:ext cx="762000" cy="259045"/>
    <xdr:sp macro="" textlink="">
      <xdr:nvSpPr>
        <xdr:cNvPr id="215" name="テキスト ボックス 214"/>
        <xdr:cNvSpPr txBox="1"/>
      </xdr:nvSpPr>
      <xdr:spPr>
        <a:xfrm>
          <a:off x="2844800" y="1436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163432</xdr:rowOff>
    </xdr:from>
    <xdr:to>
      <xdr:col>11</xdr:col>
      <xdr:colOff>82550</xdr:colOff>
      <xdr:row>83</xdr:row>
      <xdr:rowOff>93582</xdr:rowOff>
    </xdr:to>
    <xdr:sp macro="" textlink="">
      <xdr:nvSpPr>
        <xdr:cNvPr id="216" name="楕円 215"/>
        <xdr:cNvSpPr/>
      </xdr:nvSpPr>
      <xdr:spPr>
        <a:xfrm>
          <a:off x="2286000" y="142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78359</xdr:rowOff>
    </xdr:from>
    <xdr:ext cx="762000" cy="259045"/>
    <xdr:sp macro="" textlink="">
      <xdr:nvSpPr>
        <xdr:cNvPr id="217" name="テキスト ボックス 216"/>
        <xdr:cNvSpPr txBox="1"/>
      </xdr:nvSpPr>
      <xdr:spPr>
        <a:xfrm>
          <a:off x="1955800" y="1430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138900</xdr:rowOff>
    </xdr:from>
    <xdr:to>
      <xdr:col>7</xdr:col>
      <xdr:colOff>31750</xdr:colOff>
      <xdr:row>83</xdr:row>
      <xdr:rowOff>69050</xdr:rowOff>
    </xdr:to>
    <xdr:sp macro="" textlink="">
      <xdr:nvSpPr>
        <xdr:cNvPr id="218" name="楕円 217"/>
        <xdr:cNvSpPr/>
      </xdr:nvSpPr>
      <xdr:spPr>
        <a:xfrm>
          <a:off x="1397000" y="141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79227</xdr:rowOff>
    </xdr:from>
    <xdr:ext cx="762000" cy="259045"/>
    <xdr:sp macro="" textlink="">
      <xdr:nvSpPr>
        <xdr:cNvPr id="219" name="テキスト ボックス 218"/>
        <xdr:cNvSpPr txBox="1"/>
      </xdr:nvSpPr>
      <xdr:spPr>
        <a:xfrm>
          <a:off x="1066800" y="139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を超えているが、平成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年度より東京都の給料表に移行し、これまでも東京都人事委員会勧告に基づき、給与水準の見直しを実施している。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55" name="直線コネクタ 254"/>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155121</xdr:rowOff>
    </xdr:to>
    <xdr:cxnSp macro="">
      <xdr:nvCxnSpPr>
        <xdr:cNvPr id="258" name="直線コネクタ 257"/>
        <xdr:cNvCxnSpPr/>
      </xdr:nvCxnSpPr>
      <xdr:spPr>
        <a:xfrm>
          <a:off x="15290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121557</xdr:rowOff>
    </xdr:to>
    <xdr:cxnSp macro="">
      <xdr:nvCxnSpPr>
        <xdr:cNvPr id="261" name="直線コネクタ 260"/>
        <xdr:cNvCxnSpPr/>
      </xdr:nvCxnSpPr>
      <xdr:spPr>
        <a:xfrm flipV="1">
          <a:off x="14401800" y="151393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121557</xdr:rowOff>
    </xdr:to>
    <xdr:cxnSp macro="">
      <xdr:nvCxnSpPr>
        <xdr:cNvPr id="264" name="直線コネクタ 263"/>
        <xdr:cNvCxnSpPr/>
      </xdr:nvCxnSpPr>
      <xdr:spPr>
        <a:xfrm>
          <a:off x="13512800" y="152427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8" name="テキスト ボックス 267"/>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4" name="楕円 273"/>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5"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6" name="楕円 275"/>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7" name="テキスト ボックス 276"/>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0" name="楕円 279"/>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1" name="テキスト ボックス 280"/>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2" name="楕円 281"/>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3" name="テキスト ボックス 282"/>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毎年度見直しを行っている定員管理計画に基づいて職員数を管理してきた結果、類似団体平均、東京都平均を下回る結果となっている。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行政需要の増減に対応した柔軟な定員管理計画により、引き続き適正な水準を維持していく。</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57573</xdr:rowOff>
    </xdr:to>
    <xdr:cxnSp macro="">
      <xdr:nvCxnSpPr>
        <xdr:cNvPr id="318" name="直線コネクタ 317"/>
        <xdr:cNvCxnSpPr/>
      </xdr:nvCxnSpPr>
      <xdr:spPr>
        <a:xfrm>
          <a:off x="16179800" y="1034256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55563</xdr:rowOff>
    </xdr:from>
    <xdr:to>
      <xdr:col>77</xdr:col>
      <xdr:colOff>44450</xdr:colOff>
      <xdr:row>60</xdr:row>
      <xdr:rowOff>81704</xdr:rowOff>
    </xdr:to>
    <xdr:cxnSp macro="">
      <xdr:nvCxnSpPr>
        <xdr:cNvPr id="321" name="直線コネクタ 320"/>
        <xdr:cNvCxnSpPr/>
      </xdr:nvCxnSpPr>
      <xdr:spPr>
        <a:xfrm flipV="1">
          <a:off x="15290800" y="103425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81704</xdr:rowOff>
    </xdr:to>
    <xdr:cxnSp macro="">
      <xdr:nvCxnSpPr>
        <xdr:cNvPr id="324" name="直線コネクタ 323"/>
        <xdr:cNvCxnSpPr/>
      </xdr:nvCxnSpPr>
      <xdr:spPr>
        <a:xfrm>
          <a:off x="14401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33444</xdr:rowOff>
    </xdr:from>
    <xdr:to>
      <xdr:col>68</xdr:col>
      <xdr:colOff>152400</xdr:colOff>
      <xdr:row>60</xdr:row>
      <xdr:rowOff>61595</xdr:rowOff>
    </xdr:to>
    <xdr:cxnSp macro="">
      <xdr:nvCxnSpPr>
        <xdr:cNvPr id="327" name="直線コネクタ 326"/>
        <xdr:cNvCxnSpPr/>
      </xdr:nvCxnSpPr>
      <xdr:spPr>
        <a:xfrm>
          <a:off x="13512800" y="103204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0" name="フローチャート: 判断 329"/>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31" name="テキスト ボックス 330"/>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6773</xdr:rowOff>
    </xdr:from>
    <xdr:to>
      <xdr:col>81</xdr:col>
      <xdr:colOff>95250</xdr:colOff>
      <xdr:row>60</xdr:row>
      <xdr:rowOff>108373</xdr:rowOff>
    </xdr:to>
    <xdr:sp macro="" textlink="">
      <xdr:nvSpPr>
        <xdr:cNvPr id="337" name="楕円 336"/>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23300</xdr:rowOff>
    </xdr:from>
    <xdr:ext cx="762000" cy="259045"/>
    <xdr:sp macro="" textlink="">
      <xdr:nvSpPr>
        <xdr:cNvPr id="338"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39" name="楕円 338"/>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40" name="テキスト ボックス 339"/>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30904</xdr:rowOff>
    </xdr:from>
    <xdr:to>
      <xdr:col>73</xdr:col>
      <xdr:colOff>44450</xdr:colOff>
      <xdr:row>60</xdr:row>
      <xdr:rowOff>132504</xdr:rowOff>
    </xdr:to>
    <xdr:sp macro="" textlink="">
      <xdr:nvSpPr>
        <xdr:cNvPr id="341" name="楕円 340"/>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142681</xdr:rowOff>
    </xdr:from>
    <xdr:ext cx="762000" cy="259045"/>
    <xdr:sp macro="" textlink="">
      <xdr:nvSpPr>
        <xdr:cNvPr id="342" name="テキスト ボックス 341"/>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3" name="楕円 342"/>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44" name="テキスト ボックス 343"/>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154094</xdr:rowOff>
    </xdr:from>
    <xdr:to>
      <xdr:col>64</xdr:col>
      <xdr:colOff>152400</xdr:colOff>
      <xdr:row>60</xdr:row>
      <xdr:rowOff>84244</xdr:rowOff>
    </xdr:to>
    <xdr:sp macro="" textlink="">
      <xdr:nvSpPr>
        <xdr:cNvPr id="345" name="楕円 344"/>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94421</xdr:rowOff>
    </xdr:from>
    <xdr:ext cx="762000" cy="259045"/>
    <xdr:sp macro="" textlink="">
      <xdr:nvSpPr>
        <xdr:cNvPr id="346" name="テキスト ボックス 345"/>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令和元年度の実質公債費比率は△０．４％と前年度より０．４ポイント悪化した。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の借入額より償還額が大きかったことによる地方債残高の減により元利償還金は減となった一方、制度上普通交付税で措置されるため控除される基準財政需要額算入公債費の減がそれを上回ったことなどにより、単年度ベースの指標が前年に比べ悪化したことから、３ヵ年平均も悪化した。また、国立駅周辺のまちづくりや、老朽化した公共施設の耐震化や建て替えなど、今後も多額の財政需要が見込まれている。適切に管理することを通じて、指数がこれ以上悪化しないようにしてい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38</xdr:row>
      <xdr:rowOff>35560</xdr:rowOff>
    </xdr:to>
    <xdr:cxnSp macro="">
      <xdr:nvCxnSpPr>
        <xdr:cNvPr id="379" name="直線コネクタ 378"/>
        <xdr:cNvCxnSpPr/>
      </xdr:nvCxnSpPr>
      <xdr:spPr>
        <a:xfrm>
          <a:off x="16179800" y="65184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38</xdr:row>
      <xdr:rowOff>3387</xdr:rowOff>
    </xdr:to>
    <xdr:cxnSp macro="">
      <xdr:nvCxnSpPr>
        <xdr:cNvPr id="382" name="直線コネクタ 381"/>
        <xdr:cNvCxnSpPr/>
      </xdr:nvCxnSpPr>
      <xdr:spPr>
        <a:xfrm>
          <a:off x="15290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126577</xdr:rowOff>
    </xdr:to>
    <xdr:cxnSp macro="">
      <xdr:nvCxnSpPr>
        <xdr:cNvPr id="385" name="直線コネクタ 384"/>
        <xdr:cNvCxnSpPr/>
      </xdr:nvCxnSpPr>
      <xdr:spPr>
        <a:xfrm>
          <a:off x="14401800" y="64219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78317</xdr:rowOff>
    </xdr:to>
    <xdr:cxnSp macro="">
      <xdr:nvCxnSpPr>
        <xdr:cNvPr id="388" name="直線コネクタ 387"/>
        <xdr:cNvCxnSpPr/>
      </xdr:nvCxnSpPr>
      <xdr:spPr>
        <a:xfrm>
          <a:off x="13512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2" name="テキスト ボックス 39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8" name="楕円 397"/>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399"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0" name="楕円 399"/>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01" name="テキスト ボックス 400"/>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2" name="楕円 401"/>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16104</xdr:rowOff>
    </xdr:from>
    <xdr:ext cx="762000" cy="259045"/>
    <xdr:sp macro="" textlink="">
      <xdr:nvSpPr>
        <xdr:cNvPr id="403" name="テキスト ボックス 402"/>
        <xdr:cNvSpPr txBox="1"/>
      </xdr:nvSpPr>
      <xdr:spPr>
        <a:xfrm>
          <a:off x="14909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4" name="楕円 403"/>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05" name="テキスト ボックス 404"/>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06" name="楕円 405"/>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07" name="テキスト ボックス 40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前年度に引き続き０％となった。前年度に比べ地方債残高の減少などがあり将来負担額の減少があったことや、下水道債の償還が進んだことによる下水道事業特別会計における繰入金見込額の減、職員の入れ替えによる退職手当負担見込額の減などがあった一方で、財政調整基金等の取り崩しによる充当可能基金の減や、都市計画事業関連市債残高の減に伴う都市計画税充当可能額の減などにより、算定上の比率（マイナス値）は若干悪化傾向に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今後も将来負担比率を算定する際の項目ごとに債務残高を適切に管理し、後世への負担を少しでも軽減するよう新規事業の実施等についても精査を行い、財政の健全化を図っていく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47" name="フローチャート: 判断 446"/>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48" name="テキスト ボックス 447"/>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は昨年度に比べ０．７ポイント下がったものの、類似団体平均との差はそれほど縮まらず、依然として類似団体平均・全国平均・都平均を上回る水準となっている。令和元年度は、退職手当の減や、共済組合費の減などが主な要因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また、標準財政規模に対する人件費の比率の比較において、類似団体と比べてその他非常勤職員の報酬が占める割合が高く、この部分に対しての対処が喫緊の課題となっている。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142240</xdr:rowOff>
    </xdr:to>
    <xdr:cxnSp macro="">
      <xdr:nvCxnSpPr>
        <xdr:cNvPr id="66" name="直線コネクタ 65"/>
        <xdr:cNvCxnSpPr/>
      </xdr:nvCxnSpPr>
      <xdr:spPr>
        <a:xfrm flipV="1">
          <a:off x="3987800" y="660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16510</xdr:rowOff>
    </xdr:to>
    <xdr:cxnSp macro="">
      <xdr:nvCxnSpPr>
        <xdr:cNvPr id="69" name="直線コネクタ 68"/>
        <xdr:cNvCxnSpPr/>
      </xdr:nvCxnSpPr>
      <xdr:spPr>
        <a:xfrm flipV="1">
          <a:off x="3098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39</xdr:row>
      <xdr:rowOff>16510</xdr:rowOff>
    </xdr:to>
    <xdr:cxnSp macro="">
      <xdr:nvCxnSpPr>
        <xdr:cNvPr id="72" name="直線コネクタ 71"/>
        <xdr:cNvCxnSpPr/>
      </xdr:nvCxnSpPr>
      <xdr:spPr>
        <a:xfrm>
          <a:off x="2209800" y="6520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xdr:rowOff>
    </xdr:to>
    <xdr:cxnSp macro="">
      <xdr:nvCxnSpPr>
        <xdr:cNvPr id="75" name="直線コネクタ 74"/>
        <xdr:cNvCxnSpPr/>
      </xdr:nvCxnSpPr>
      <xdr:spPr>
        <a:xfrm>
          <a:off x="1320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令和元年度は、前年度に比べて０．９ポイント高い１７．７％となり、依然として類似団体平均よりも高い比率となっており、引き続き経費削減に努める必要がある。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29029</xdr:rowOff>
    </xdr:to>
    <xdr:cxnSp macro="">
      <xdr:nvCxnSpPr>
        <xdr:cNvPr id="129" name="直線コネクタ 128"/>
        <xdr:cNvCxnSpPr/>
      </xdr:nvCxnSpPr>
      <xdr:spPr>
        <a:xfrm>
          <a:off x="15671800" y="3017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102507</xdr:rowOff>
    </xdr:to>
    <xdr:cxnSp macro="">
      <xdr:nvCxnSpPr>
        <xdr:cNvPr id="132" name="直線コネクタ 131"/>
        <xdr:cNvCxnSpPr/>
      </xdr:nvCxnSpPr>
      <xdr:spPr>
        <a:xfrm>
          <a:off x="14782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124279</xdr:rowOff>
    </xdr:to>
    <xdr:cxnSp macro="">
      <xdr:nvCxnSpPr>
        <xdr:cNvPr id="135" name="直線コネクタ 134"/>
        <xdr:cNvCxnSpPr/>
      </xdr:nvCxnSpPr>
      <xdr:spPr>
        <a:xfrm flipV="1">
          <a:off x="13893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124279</xdr:rowOff>
    </xdr:to>
    <xdr:cxnSp macro="">
      <xdr:nvCxnSpPr>
        <xdr:cNvPr id="138" name="直線コネクタ 137"/>
        <xdr:cNvCxnSpPr/>
      </xdr:nvCxnSpPr>
      <xdr:spPr>
        <a:xfrm>
          <a:off x="13004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2" name="テキスト ボックス 141"/>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と比べると、社会福祉費が著しく高く、老人福祉費・児童福祉費も高い位置にある。特に障害者自立支援費や保育所運営委託料が高い伸び率を示している。サービス水準の他市との均衡や子育て支援の社会的要請があり、今後も増加が見込まれる経費ではあるが、施策の成果向上を目指しつつ、経費を抑制していく必要があ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130810</xdr:rowOff>
    </xdr:from>
    <xdr:to>
      <xdr:col>24</xdr:col>
      <xdr:colOff>25400</xdr:colOff>
      <xdr:row>59</xdr:row>
      <xdr:rowOff>24130</xdr:rowOff>
    </xdr:to>
    <xdr:cxnSp macro="">
      <xdr:nvCxnSpPr>
        <xdr:cNvPr id="190" name="直線コネクタ 189"/>
        <xdr:cNvCxnSpPr/>
      </xdr:nvCxnSpPr>
      <xdr:spPr>
        <a:xfrm>
          <a:off x="3987800" y="99034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85090</xdr:rowOff>
    </xdr:from>
    <xdr:to>
      <xdr:col>19</xdr:col>
      <xdr:colOff>187325</xdr:colOff>
      <xdr:row>57</xdr:row>
      <xdr:rowOff>130810</xdr:rowOff>
    </xdr:to>
    <xdr:cxnSp macro="">
      <xdr:nvCxnSpPr>
        <xdr:cNvPr id="193" name="直線コネクタ 192"/>
        <xdr:cNvCxnSpPr/>
      </xdr:nvCxnSpPr>
      <xdr:spPr>
        <a:xfrm>
          <a:off x="3098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77470</xdr:rowOff>
    </xdr:from>
    <xdr:to>
      <xdr:col>15</xdr:col>
      <xdr:colOff>98425</xdr:colOff>
      <xdr:row>57</xdr:row>
      <xdr:rowOff>85090</xdr:rowOff>
    </xdr:to>
    <xdr:cxnSp macro="">
      <xdr:nvCxnSpPr>
        <xdr:cNvPr id="196" name="直線コネクタ 195"/>
        <xdr:cNvCxnSpPr/>
      </xdr:nvCxnSpPr>
      <xdr:spPr>
        <a:xfrm>
          <a:off x="2209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77470</xdr:rowOff>
    </xdr:to>
    <xdr:cxnSp macro="">
      <xdr:nvCxnSpPr>
        <xdr:cNvPr id="199" name="直線コネクタ 198"/>
        <xdr:cNvCxnSpPr/>
      </xdr:nvCxnSpPr>
      <xdr:spPr>
        <a:xfrm>
          <a:off x="1320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3" name="テキスト ボックス 202"/>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144780</xdr:rowOff>
    </xdr:from>
    <xdr:to>
      <xdr:col>24</xdr:col>
      <xdr:colOff>76200</xdr:colOff>
      <xdr:row>59</xdr:row>
      <xdr:rowOff>74930</xdr:rowOff>
    </xdr:to>
    <xdr:sp macro="" textlink="">
      <xdr:nvSpPr>
        <xdr:cNvPr id="209" name="楕円 208"/>
        <xdr:cNvSpPr/>
      </xdr:nvSpPr>
      <xdr:spPr>
        <a:xfrm>
          <a:off x="4775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116857</xdr:rowOff>
    </xdr:from>
    <xdr:ext cx="762000" cy="259045"/>
    <xdr:sp macro="" textlink="">
      <xdr:nvSpPr>
        <xdr:cNvPr id="210" name="扶助費該当値テキスト"/>
        <xdr:cNvSpPr txBox="1"/>
      </xdr:nvSpPr>
      <xdr:spPr>
        <a:xfrm>
          <a:off x="4914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80010</xdr:rowOff>
    </xdr:from>
    <xdr:to>
      <xdr:col>20</xdr:col>
      <xdr:colOff>38100</xdr:colOff>
      <xdr:row>58</xdr:row>
      <xdr:rowOff>10160</xdr:rowOff>
    </xdr:to>
    <xdr:sp macro="" textlink="">
      <xdr:nvSpPr>
        <xdr:cNvPr id="211" name="楕円 210"/>
        <xdr:cNvSpPr/>
      </xdr:nvSpPr>
      <xdr:spPr>
        <a:xfrm>
          <a:off x="3937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166387</xdr:rowOff>
    </xdr:from>
    <xdr:ext cx="736600" cy="259045"/>
    <xdr:sp macro="" textlink="">
      <xdr:nvSpPr>
        <xdr:cNvPr id="212" name="テキスト ボックス 211"/>
        <xdr:cNvSpPr txBox="1"/>
      </xdr:nvSpPr>
      <xdr:spPr>
        <a:xfrm>
          <a:off x="3606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34290</xdr:rowOff>
    </xdr:from>
    <xdr:to>
      <xdr:col>15</xdr:col>
      <xdr:colOff>149225</xdr:colOff>
      <xdr:row>57</xdr:row>
      <xdr:rowOff>135890</xdr:rowOff>
    </xdr:to>
    <xdr:sp macro="" textlink="">
      <xdr:nvSpPr>
        <xdr:cNvPr id="213" name="楕円 212"/>
        <xdr:cNvSpPr/>
      </xdr:nvSpPr>
      <xdr:spPr>
        <a:xfrm>
          <a:off x="3048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214" name="テキスト ボックス 213"/>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26670</xdr:rowOff>
    </xdr:from>
    <xdr:to>
      <xdr:col>11</xdr:col>
      <xdr:colOff>60325</xdr:colOff>
      <xdr:row>57</xdr:row>
      <xdr:rowOff>128270</xdr:rowOff>
    </xdr:to>
    <xdr:sp macro="" textlink="">
      <xdr:nvSpPr>
        <xdr:cNvPr id="215" name="楕円 214"/>
        <xdr:cNvSpPr/>
      </xdr:nvSpPr>
      <xdr:spPr>
        <a:xfrm>
          <a:off x="2159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113047</xdr:rowOff>
    </xdr:from>
    <xdr:ext cx="762000" cy="259045"/>
    <xdr:sp macro="" textlink="">
      <xdr:nvSpPr>
        <xdr:cNvPr id="216" name="テキスト ボックス 215"/>
        <xdr:cNvSpPr txBox="1"/>
      </xdr:nvSpPr>
      <xdr:spPr>
        <a:xfrm>
          <a:off x="1828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7" name="楕円 216"/>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8" name="テキスト ボックス 217"/>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特別会計に対する繰出金が、類似団体平均よりも高い値となっている。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国民健康保険特別会計への赤字繰出や、過去の集中的な下水道整備に伴う下水道事業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への公債費分の繰出金が大きく、ピークは越えたものの今後も高い水準での推移が見込まれている。資本費平準化債の活用により、繰出金の抑制を図っているが、独立採算の原則からも使用料の適正化を図り税収を主な財源とする一般財源の負担を減らしていかなければならな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73660</xdr:rowOff>
    </xdr:to>
    <xdr:cxnSp macro="">
      <xdr:nvCxnSpPr>
        <xdr:cNvPr id="251" name="直線コネクタ 250"/>
        <xdr:cNvCxnSpPr/>
      </xdr:nvCxnSpPr>
      <xdr:spPr>
        <a:xfrm>
          <a:off x="15671800" y="996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20320</xdr:rowOff>
    </xdr:to>
    <xdr:cxnSp macro="">
      <xdr:nvCxnSpPr>
        <xdr:cNvPr id="254" name="直線コネクタ 253"/>
        <xdr:cNvCxnSpPr/>
      </xdr:nvCxnSpPr>
      <xdr:spPr>
        <a:xfrm>
          <a:off x="14782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161290</xdr:rowOff>
    </xdr:to>
    <xdr:cxnSp macro="">
      <xdr:nvCxnSpPr>
        <xdr:cNvPr id="257" name="直線コネクタ 256"/>
        <xdr:cNvCxnSpPr/>
      </xdr:nvCxnSpPr>
      <xdr:spPr>
        <a:xfrm>
          <a:off x="13893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161290</xdr:rowOff>
    </xdr:to>
    <xdr:cxnSp macro="">
      <xdr:nvCxnSpPr>
        <xdr:cNvPr id="260" name="直線コネクタ 259"/>
        <xdr:cNvCxnSpPr/>
      </xdr:nvCxnSpPr>
      <xdr:spPr>
        <a:xfrm>
          <a:off x="13004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64" name="テキスト ボックス 263"/>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70" name="楕円 269"/>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71"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2" name="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令和元年度は、前年度に比べて０．３ポイント高い９．１％となったが、類似団体平均や東京都平均を下回る状況にある。悪化理由としては、国・都支出金返納金の増などが挙げられる。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各種補助金等に関しては、今後もそのあり方を常に問い直していく必要がある。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19231</xdr:rowOff>
    </xdr:to>
    <xdr:cxnSp macro="">
      <xdr:nvCxnSpPr>
        <xdr:cNvPr id="313" name="直線コネクタ 312"/>
        <xdr:cNvCxnSpPr/>
      </xdr:nvCxnSpPr>
      <xdr:spPr>
        <a:xfrm>
          <a:off x="15671800" y="61718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35</xdr:row>
      <xdr:rowOff>171087</xdr:rowOff>
    </xdr:to>
    <xdr:cxnSp macro="">
      <xdr:nvCxnSpPr>
        <xdr:cNvPr id="316" name="直線コネクタ 315"/>
        <xdr:cNvCxnSpPr/>
      </xdr:nvCxnSpPr>
      <xdr:spPr>
        <a:xfrm>
          <a:off x="14782800" y="6126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125367</xdr:rowOff>
    </xdr:from>
    <xdr:to>
      <xdr:col>73</xdr:col>
      <xdr:colOff>180975</xdr:colOff>
      <xdr:row>35</xdr:row>
      <xdr:rowOff>131899</xdr:rowOff>
    </xdr:to>
    <xdr:cxnSp macro="">
      <xdr:nvCxnSpPr>
        <xdr:cNvPr id="319" name="直線コネクタ 318"/>
        <xdr:cNvCxnSpPr/>
      </xdr:nvCxnSpPr>
      <xdr:spPr>
        <a:xfrm flipV="1">
          <a:off x="13893800" y="6126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131899</xdr:rowOff>
    </xdr:from>
    <xdr:to>
      <xdr:col>69</xdr:col>
      <xdr:colOff>92075</xdr:colOff>
      <xdr:row>35</xdr:row>
      <xdr:rowOff>171087</xdr:rowOff>
    </xdr:to>
    <xdr:cxnSp macro="">
      <xdr:nvCxnSpPr>
        <xdr:cNvPr id="322" name="直線コネクタ 321"/>
        <xdr:cNvCxnSpPr/>
      </xdr:nvCxnSpPr>
      <xdr:spPr>
        <a:xfrm flipV="1">
          <a:off x="13004800" y="6132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6" name="テキスト ボックス 325"/>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139881</xdr:rowOff>
    </xdr:from>
    <xdr:to>
      <xdr:col>82</xdr:col>
      <xdr:colOff>158750</xdr:colOff>
      <xdr:row>36</xdr:row>
      <xdr:rowOff>70031</xdr:rowOff>
    </xdr:to>
    <xdr:sp macro="" textlink="">
      <xdr:nvSpPr>
        <xdr:cNvPr id="332" name="楕円 331"/>
        <xdr:cNvSpPr/>
      </xdr:nvSpPr>
      <xdr:spPr>
        <a:xfrm>
          <a:off x="16459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156408</xdr:rowOff>
    </xdr:from>
    <xdr:ext cx="762000" cy="259045"/>
    <xdr:sp macro="" textlink="">
      <xdr:nvSpPr>
        <xdr:cNvPr id="333" name="補助費等該当値テキスト"/>
        <xdr:cNvSpPr txBox="1"/>
      </xdr:nvSpPr>
      <xdr:spPr>
        <a:xfrm>
          <a:off x="16598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120287</xdr:rowOff>
    </xdr:from>
    <xdr:to>
      <xdr:col>78</xdr:col>
      <xdr:colOff>120650</xdr:colOff>
      <xdr:row>36</xdr:row>
      <xdr:rowOff>50437</xdr:rowOff>
    </xdr:to>
    <xdr:sp macro="" textlink="">
      <xdr:nvSpPr>
        <xdr:cNvPr id="334" name="楕円 333"/>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35" name="テキスト ボックス 334"/>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74567</xdr:rowOff>
    </xdr:from>
    <xdr:to>
      <xdr:col>74</xdr:col>
      <xdr:colOff>31750</xdr:colOff>
      <xdr:row>36</xdr:row>
      <xdr:rowOff>4717</xdr:rowOff>
    </xdr:to>
    <xdr:sp macro="" textlink="">
      <xdr:nvSpPr>
        <xdr:cNvPr id="336" name="楕円 335"/>
        <xdr:cNvSpPr/>
      </xdr:nvSpPr>
      <xdr:spPr>
        <a:xfrm>
          <a:off x="14732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14894</xdr:rowOff>
    </xdr:from>
    <xdr:ext cx="762000" cy="259045"/>
    <xdr:sp macro="" textlink="">
      <xdr:nvSpPr>
        <xdr:cNvPr id="337" name="テキスト ボックス 336"/>
        <xdr:cNvSpPr txBox="1"/>
      </xdr:nvSpPr>
      <xdr:spPr>
        <a:xfrm>
          <a:off x="14401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81099</xdr:rowOff>
    </xdr:from>
    <xdr:to>
      <xdr:col>69</xdr:col>
      <xdr:colOff>142875</xdr:colOff>
      <xdr:row>36</xdr:row>
      <xdr:rowOff>11249</xdr:rowOff>
    </xdr:to>
    <xdr:sp macro="" textlink="">
      <xdr:nvSpPr>
        <xdr:cNvPr id="338" name="楕円 337"/>
        <xdr:cNvSpPr/>
      </xdr:nvSpPr>
      <xdr:spPr>
        <a:xfrm>
          <a:off x="13843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21426</xdr:rowOff>
    </xdr:from>
    <xdr:ext cx="762000" cy="259045"/>
    <xdr:sp macro="" textlink="">
      <xdr:nvSpPr>
        <xdr:cNvPr id="339" name="テキスト ボックス 338"/>
        <xdr:cNvSpPr txBox="1"/>
      </xdr:nvSpPr>
      <xdr:spPr>
        <a:xfrm>
          <a:off x="13512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40" name="楕円 339"/>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41" name="テキスト ボックス 340"/>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令和元年度は臨時財政対策債を発行せず、また過去の市債の元利償還が進んだが、新たに借り入れた起債の償還が始まったため、公債費は９．７％と前年度に比べて０．３ポイント低下した。</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今後も適正な地方債残高の管理及び赤字地方債の発行に頼らない財政を目指さなくてはならない。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31750</xdr:rowOff>
    </xdr:to>
    <xdr:cxnSp macro="">
      <xdr:nvCxnSpPr>
        <xdr:cNvPr id="374" name="直線コネクタ 373"/>
        <xdr:cNvCxnSpPr/>
      </xdr:nvCxnSpPr>
      <xdr:spPr>
        <a:xfrm flipV="1">
          <a:off x="3987800" y="12867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46990</xdr:rowOff>
    </xdr:to>
    <xdr:cxnSp macro="">
      <xdr:nvCxnSpPr>
        <xdr:cNvPr id="377" name="直線コネクタ 376"/>
        <xdr:cNvCxnSpPr/>
      </xdr:nvCxnSpPr>
      <xdr:spPr>
        <a:xfrm flipV="1">
          <a:off x="3098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46990</xdr:rowOff>
    </xdr:to>
    <xdr:cxnSp macro="">
      <xdr:nvCxnSpPr>
        <xdr:cNvPr id="380" name="直線コネクタ 379"/>
        <xdr:cNvCxnSpPr/>
      </xdr:nvCxnSpPr>
      <xdr:spPr>
        <a:xfrm>
          <a:off x="2209800" y="12875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75</xdr:row>
      <xdr:rowOff>16510</xdr:rowOff>
    </xdr:to>
    <xdr:cxnSp macro="">
      <xdr:nvCxnSpPr>
        <xdr:cNvPr id="383" name="直線コネクタ 382"/>
        <xdr:cNvCxnSpPr/>
      </xdr:nvCxnSpPr>
      <xdr:spPr>
        <a:xfrm>
          <a:off x="1320800" y="12791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93" name="楕円 392"/>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4"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5" name="楕円 394"/>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6" name="テキスト ボックス 395"/>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7" name="楕円 396"/>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8" name="テキスト ボックス 397"/>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9" name="楕円 398"/>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400" name="テキスト ボックス 39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401" name="楕円 400"/>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402" name="テキスト ボックス 401"/>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９０．５％と類似団体平均に比べ高止まりをしている。公債費の占める割合自体が低いこともあるが、類似団体と比較する中で見えてくる国立市の特徴として、扶助費と繰出金に係る経常収支比率が高いことが挙げられる。扶助費の中でも社会福祉費が特に高い水準にあり、障害者福祉に係る経費が主な内容である。また繰出金については、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会計への公債費にかかる繰出金の高止まりや国民健康保険特別会計等への赤字繰出しが主な要因となっている。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67563</xdr:rowOff>
    </xdr:from>
    <xdr:to>
      <xdr:col>82</xdr:col>
      <xdr:colOff>107950</xdr:colOff>
      <xdr:row>81</xdr:row>
      <xdr:rowOff>92711</xdr:rowOff>
    </xdr:to>
    <xdr:cxnSp macro="">
      <xdr:nvCxnSpPr>
        <xdr:cNvPr id="433" name="直線コネクタ 432"/>
        <xdr:cNvCxnSpPr/>
      </xdr:nvCxnSpPr>
      <xdr:spPr>
        <a:xfrm>
          <a:off x="15671800" y="13783563"/>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xdr:rowOff>
    </xdr:from>
    <xdr:to>
      <xdr:col>78</xdr:col>
      <xdr:colOff>69850</xdr:colOff>
      <xdr:row>80</xdr:row>
      <xdr:rowOff>67563</xdr:rowOff>
    </xdr:to>
    <xdr:cxnSp macro="">
      <xdr:nvCxnSpPr>
        <xdr:cNvPr id="436" name="直線コネクタ 435"/>
        <xdr:cNvCxnSpPr/>
      </xdr:nvCxnSpPr>
      <xdr:spPr>
        <a:xfrm>
          <a:off x="14782800" y="137195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80</xdr:row>
      <xdr:rowOff>3556</xdr:rowOff>
    </xdr:to>
    <xdr:cxnSp macro="">
      <xdr:nvCxnSpPr>
        <xdr:cNvPr id="439" name="直線コネクタ 438"/>
        <xdr:cNvCxnSpPr/>
      </xdr:nvCxnSpPr>
      <xdr:spPr>
        <a:xfrm>
          <a:off x="13893800" y="136326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88137</xdr:rowOff>
    </xdr:to>
    <xdr:cxnSp macro="">
      <xdr:nvCxnSpPr>
        <xdr:cNvPr id="442" name="直線コネクタ 441"/>
        <xdr:cNvCxnSpPr/>
      </xdr:nvCxnSpPr>
      <xdr:spPr>
        <a:xfrm>
          <a:off x="13004800" y="135732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41911</xdr:rowOff>
    </xdr:from>
    <xdr:to>
      <xdr:col>82</xdr:col>
      <xdr:colOff>158750</xdr:colOff>
      <xdr:row>81</xdr:row>
      <xdr:rowOff>143511</xdr:rowOff>
    </xdr:to>
    <xdr:sp macro="" textlink="">
      <xdr:nvSpPr>
        <xdr:cNvPr id="452" name="楕円 451"/>
        <xdr:cNvSpPr/>
      </xdr:nvSpPr>
      <xdr:spPr>
        <a:xfrm>
          <a:off x="16459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121938</xdr:rowOff>
    </xdr:from>
    <xdr:ext cx="762000" cy="259045"/>
    <xdr:sp macro="" textlink="">
      <xdr:nvSpPr>
        <xdr:cNvPr id="453" name="公債費以外該当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54" name="楕円 453"/>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55" name="テキスト ボックス 454"/>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6" name="楕円 455"/>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7" name="テキスト ボックス 456"/>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8" name="楕円 457"/>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9" name="テキスト ボックス 458"/>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60" name="楕円 459"/>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61" name="テキスト ボックス 460"/>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149098</xdr:rowOff>
    </xdr:from>
    <xdr:to>
      <xdr:col>29</xdr:col>
      <xdr:colOff>127000</xdr:colOff>
      <xdr:row>16</xdr:row>
      <xdr:rowOff>151060</xdr:rowOff>
    </xdr:to>
    <xdr:cxnSp macro="">
      <xdr:nvCxnSpPr>
        <xdr:cNvPr id="50" name="直線コネクタ 49"/>
        <xdr:cNvCxnSpPr/>
      </xdr:nvCxnSpPr>
      <xdr:spPr bwMode="auto">
        <a:xfrm flipV="1">
          <a:off x="5003800" y="2939923"/>
          <a:ext cx="647700" cy="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133875</xdr:rowOff>
    </xdr:from>
    <xdr:ext cx="762000" cy="259045"/>
    <xdr:sp macro="" textlink="">
      <xdr:nvSpPr>
        <xdr:cNvPr id="51" name="人口1人当たり決算額の推移平均値テキスト130"/>
        <xdr:cNvSpPr txBox="1"/>
      </xdr:nvSpPr>
      <xdr:spPr>
        <a:xfrm>
          <a:off x="5740400" y="292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151060</xdr:rowOff>
    </xdr:from>
    <xdr:to>
      <xdr:col>26</xdr:col>
      <xdr:colOff>50800</xdr:colOff>
      <xdr:row>16</xdr:row>
      <xdr:rowOff>168053</xdr:rowOff>
    </xdr:to>
    <xdr:cxnSp macro="">
      <xdr:nvCxnSpPr>
        <xdr:cNvPr id="53" name="直線コネクタ 52"/>
        <xdr:cNvCxnSpPr/>
      </xdr:nvCxnSpPr>
      <xdr:spPr bwMode="auto">
        <a:xfrm flipV="1">
          <a:off x="4305300" y="2941885"/>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168053</xdr:rowOff>
    </xdr:from>
    <xdr:to>
      <xdr:col>22</xdr:col>
      <xdr:colOff>114300</xdr:colOff>
      <xdr:row>17</xdr:row>
      <xdr:rowOff>27540</xdr:rowOff>
    </xdr:to>
    <xdr:cxnSp macro="">
      <xdr:nvCxnSpPr>
        <xdr:cNvPr id="56" name="直線コネクタ 55"/>
        <xdr:cNvCxnSpPr/>
      </xdr:nvCxnSpPr>
      <xdr:spPr bwMode="auto">
        <a:xfrm flipV="1">
          <a:off x="3606800" y="2958878"/>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27540</xdr:rowOff>
    </xdr:from>
    <xdr:to>
      <xdr:col>18</xdr:col>
      <xdr:colOff>177800</xdr:colOff>
      <xdr:row>17</xdr:row>
      <xdr:rowOff>60192</xdr:rowOff>
    </xdr:to>
    <xdr:cxnSp macro="">
      <xdr:nvCxnSpPr>
        <xdr:cNvPr id="59" name="直線コネクタ 58"/>
        <xdr:cNvCxnSpPr/>
      </xdr:nvCxnSpPr>
      <xdr:spPr bwMode="auto">
        <a:xfrm flipV="1">
          <a:off x="2908300" y="2989815"/>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98298</xdr:rowOff>
    </xdr:from>
    <xdr:to>
      <xdr:col>29</xdr:col>
      <xdr:colOff>177800</xdr:colOff>
      <xdr:row>17</xdr:row>
      <xdr:rowOff>28448</xdr:rowOff>
    </xdr:to>
    <xdr:sp macro="" textlink="">
      <xdr:nvSpPr>
        <xdr:cNvPr id="69" name="楕円 68"/>
        <xdr:cNvSpPr/>
      </xdr:nvSpPr>
      <xdr:spPr bwMode="auto">
        <a:xfrm>
          <a:off x="5600700" y="288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114825</xdr:rowOff>
    </xdr:from>
    <xdr:ext cx="762000" cy="259045"/>
    <xdr:sp macro="" textlink="">
      <xdr:nvSpPr>
        <xdr:cNvPr id="70" name="人口1人当たり決算額の推移該当値テキスト130"/>
        <xdr:cNvSpPr txBox="1"/>
      </xdr:nvSpPr>
      <xdr:spPr>
        <a:xfrm>
          <a:off x="5740400" y="27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100260</xdr:rowOff>
    </xdr:from>
    <xdr:to>
      <xdr:col>26</xdr:col>
      <xdr:colOff>101600</xdr:colOff>
      <xdr:row>17</xdr:row>
      <xdr:rowOff>30410</xdr:rowOff>
    </xdr:to>
    <xdr:sp macro="" textlink="">
      <xdr:nvSpPr>
        <xdr:cNvPr id="71" name="楕円 70"/>
        <xdr:cNvSpPr/>
      </xdr:nvSpPr>
      <xdr:spPr bwMode="auto">
        <a:xfrm>
          <a:off x="4953000" y="289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40587</xdr:rowOff>
    </xdr:from>
    <xdr:ext cx="736600" cy="259045"/>
    <xdr:sp macro="" textlink="">
      <xdr:nvSpPr>
        <xdr:cNvPr id="72" name="テキスト ボックス 71"/>
        <xdr:cNvSpPr txBox="1"/>
      </xdr:nvSpPr>
      <xdr:spPr>
        <a:xfrm>
          <a:off x="4622800" y="26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117253</xdr:rowOff>
    </xdr:from>
    <xdr:to>
      <xdr:col>22</xdr:col>
      <xdr:colOff>165100</xdr:colOff>
      <xdr:row>17</xdr:row>
      <xdr:rowOff>47403</xdr:rowOff>
    </xdr:to>
    <xdr:sp macro="" textlink="">
      <xdr:nvSpPr>
        <xdr:cNvPr id="73" name="楕円 72"/>
        <xdr:cNvSpPr/>
      </xdr:nvSpPr>
      <xdr:spPr bwMode="auto">
        <a:xfrm>
          <a:off x="4254500" y="29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57580</xdr:rowOff>
    </xdr:from>
    <xdr:ext cx="762000" cy="259045"/>
    <xdr:sp macro="" textlink="">
      <xdr:nvSpPr>
        <xdr:cNvPr id="74" name="テキスト ボックス 73"/>
        <xdr:cNvSpPr txBox="1"/>
      </xdr:nvSpPr>
      <xdr:spPr>
        <a:xfrm>
          <a:off x="3924300" y="26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148190</xdr:rowOff>
    </xdr:from>
    <xdr:to>
      <xdr:col>19</xdr:col>
      <xdr:colOff>38100</xdr:colOff>
      <xdr:row>17</xdr:row>
      <xdr:rowOff>78340</xdr:rowOff>
    </xdr:to>
    <xdr:sp macro="" textlink="">
      <xdr:nvSpPr>
        <xdr:cNvPr id="75" name="楕円 74"/>
        <xdr:cNvSpPr/>
      </xdr:nvSpPr>
      <xdr:spPr bwMode="auto">
        <a:xfrm>
          <a:off x="3556000" y="293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88517</xdr:rowOff>
    </xdr:from>
    <xdr:ext cx="762000" cy="259045"/>
    <xdr:sp macro="" textlink="">
      <xdr:nvSpPr>
        <xdr:cNvPr id="76" name="テキスト ボックス 75"/>
        <xdr:cNvSpPr txBox="1"/>
      </xdr:nvSpPr>
      <xdr:spPr>
        <a:xfrm>
          <a:off x="3225800" y="270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9392</xdr:rowOff>
    </xdr:from>
    <xdr:to>
      <xdr:col>15</xdr:col>
      <xdr:colOff>101600</xdr:colOff>
      <xdr:row>17</xdr:row>
      <xdr:rowOff>110992</xdr:rowOff>
    </xdr:to>
    <xdr:sp macro="" textlink="">
      <xdr:nvSpPr>
        <xdr:cNvPr id="77" name="楕円 76"/>
        <xdr:cNvSpPr/>
      </xdr:nvSpPr>
      <xdr:spPr bwMode="auto">
        <a:xfrm>
          <a:off x="2857500" y="29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95769</xdr:rowOff>
    </xdr:from>
    <xdr:ext cx="762000" cy="259045"/>
    <xdr:sp macro="" textlink="">
      <xdr:nvSpPr>
        <xdr:cNvPr id="78" name="テキスト ボックス 77"/>
        <xdr:cNvSpPr txBox="1"/>
      </xdr:nvSpPr>
      <xdr:spPr>
        <a:xfrm>
          <a:off x="2527300" y="30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171806</xdr:rowOff>
    </xdr:from>
    <xdr:to>
      <xdr:col>29</xdr:col>
      <xdr:colOff>127000</xdr:colOff>
      <xdr:row>37</xdr:row>
      <xdr:rowOff>196266</xdr:rowOff>
    </xdr:to>
    <xdr:cxnSp macro="">
      <xdr:nvCxnSpPr>
        <xdr:cNvPr id="113" name="直線コネクタ 112"/>
        <xdr:cNvCxnSpPr/>
      </xdr:nvCxnSpPr>
      <xdr:spPr bwMode="auto">
        <a:xfrm flipV="1">
          <a:off x="5003800" y="7296506"/>
          <a:ext cx="6477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196266</xdr:rowOff>
    </xdr:from>
    <xdr:to>
      <xdr:col>26</xdr:col>
      <xdr:colOff>50800</xdr:colOff>
      <xdr:row>37</xdr:row>
      <xdr:rowOff>199041</xdr:rowOff>
    </xdr:to>
    <xdr:cxnSp macro="">
      <xdr:nvCxnSpPr>
        <xdr:cNvPr id="116" name="直線コネクタ 115"/>
        <xdr:cNvCxnSpPr/>
      </xdr:nvCxnSpPr>
      <xdr:spPr bwMode="auto">
        <a:xfrm flipV="1">
          <a:off x="4305300" y="7320966"/>
          <a:ext cx="698500" cy="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199041</xdr:rowOff>
    </xdr:from>
    <xdr:to>
      <xdr:col>22</xdr:col>
      <xdr:colOff>114300</xdr:colOff>
      <xdr:row>37</xdr:row>
      <xdr:rowOff>240810</xdr:rowOff>
    </xdr:to>
    <xdr:cxnSp macro="">
      <xdr:nvCxnSpPr>
        <xdr:cNvPr id="119" name="直線コネクタ 118"/>
        <xdr:cNvCxnSpPr/>
      </xdr:nvCxnSpPr>
      <xdr:spPr bwMode="auto">
        <a:xfrm flipV="1">
          <a:off x="3606800" y="7323741"/>
          <a:ext cx="698500" cy="4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240810</xdr:rowOff>
    </xdr:from>
    <xdr:to>
      <xdr:col>18</xdr:col>
      <xdr:colOff>177800</xdr:colOff>
      <xdr:row>37</xdr:row>
      <xdr:rowOff>306353</xdr:rowOff>
    </xdr:to>
    <xdr:cxnSp macro="">
      <xdr:nvCxnSpPr>
        <xdr:cNvPr id="122" name="直線コネクタ 121"/>
        <xdr:cNvCxnSpPr/>
      </xdr:nvCxnSpPr>
      <xdr:spPr bwMode="auto">
        <a:xfrm flipV="1">
          <a:off x="2908300" y="7365510"/>
          <a:ext cx="698500" cy="6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6" name="テキスト ボックス 125"/>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121006</xdr:rowOff>
    </xdr:from>
    <xdr:to>
      <xdr:col>29</xdr:col>
      <xdr:colOff>177800</xdr:colOff>
      <xdr:row>37</xdr:row>
      <xdr:rowOff>222606</xdr:rowOff>
    </xdr:to>
    <xdr:sp macro="" textlink="">
      <xdr:nvSpPr>
        <xdr:cNvPr id="132" name="楕円 131"/>
        <xdr:cNvSpPr/>
      </xdr:nvSpPr>
      <xdr:spPr bwMode="auto">
        <a:xfrm>
          <a:off x="5600700" y="72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93083</xdr:rowOff>
    </xdr:from>
    <xdr:ext cx="762000" cy="259045"/>
    <xdr:sp macro="" textlink="">
      <xdr:nvSpPr>
        <xdr:cNvPr id="133" name="人口1人当たり決算額の推移該当値テキスト445"/>
        <xdr:cNvSpPr txBox="1"/>
      </xdr:nvSpPr>
      <xdr:spPr>
        <a:xfrm>
          <a:off x="5740400" y="72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145466</xdr:rowOff>
    </xdr:from>
    <xdr:to>
      <xdr:col>26</xdr:col>
      <xdr:colOff>101600</xdr:colOff>
      <xdr:row>37</xdr:row>
      <xdr:rowOff>247066</xdr:rowOff>
    </xdr:to>
    <xdr:sp macro="" textlink="">
      <xdr:nvSpPr>
        <xdr:cNvPr id="134" name="楕円 133"/>
        <xdr:cNvSpPr/>
      </xdr:nvSpPr>
      <xdr:spPr bwMode="auto">
        <a:xfrm>
          <a:off x="49530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231843</xdr:rowOff>
    </xdr:from>
    <xdr:ext cx="736600" cy="259045"/>
    <xdr:sp macro="" textlink="">
      <xdr:nvSpPr>
        <xdr:cNvPr id="135" name="テキスト ボックス 134"/>
        <xdr:cNvSpPr txBox="1"/>
      </xdr:nvSpPr>
      <xdr:spPr>
        <a:xfrm>
          <a:off x="4622800" y="735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148241</xdr:rowOff>
    </xdr:from>
    <xdr:to>
      <xdr:col>22</xdr:col>
      <xdr:colOff>165100</xdr:colOff>
      <xdr:row>37</xdr:row>
      <xdr:rowOff>249841</xdr:rowOff>
    </xdr:to>
    <xdr:sp macro="" textlink="">
      <xdr:nvSpPr>
        <xdr:cNvPr id="136" name="楕円 135"/>
        <xdr:cNvSpPr/>
      </xdr:nvSpPr>
      <xdr:spPr bwMode="auto">
        <a:xfrm>
          <a:off x="4254500" y="727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234618</xdr:rowOff>
    </xdr:from>
    <xdr:ext cx="762000" cy="259045"/>
    <xdr:sp macro="" textlink="">
      <xdr:nvSpPr>
        <xdr:cNvPr id="137" name="テキスト ボックス 136"/>
        <xdr:cNvSpPr txBox="1"/>
      </xdr:nvSpPr>
      <xdr:spPr>
        <a:xfrm>
          <a:off x="3924300" y="73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190010</xdr:rowOff>
    </xdr:from>
    <xdr:to>
      <xdr:col>19</xdr:col>
      <xdr:colOff>38100</xdr:colOff>
      <xdr:row>37</xdr:row>
      <xdr:rowOff>291610</xdr:rowOff>
    </xdr:to>
    <xdr:sp macro="" textlink="">
      <xdr:nvSpPr>
        <xdr:cNvPr id="138" name="楕円 137"/>
        <xdr:cNvSpPr/>
      </xdr:nvSpPr>
      <xdr:spPr bwMode="auto">
        <a:xfrm>
          <a:off x="3556000" y="731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276387</xdr:rowOff>
    </xdr:from>
    <xdr:ext cx="762000" cy="259045"/>
    <xdr:sp macro="" textlink="">
      <xdr:nvSpPr>
        <xdr:cNvPr id="139" name="テキスト ボックス 138"/>
        <xdr:cNvSpPr txBox="1"/>
      </xdr:nvSpPr>
      <xdr:spPr>
        <a:xfrm>
          <a:off x="3225800" y="740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255553</xdr:rowOff>
    </xdr:from>
    <xdr:to>
      <xdr:col>15</xdr:col>
      <xdr:colOff>101600</xdr:colOff>
      <xdr:row>38</xdr:row>
      <xdr:rowOff>14253</xdr:rowOff>
    </xdr:to>
    <xdr:sp macro="" textlink="">
      <xdr:nvSpPr>
        <xdr:cNvPr id="140" name="楕円 139"/>
        <xdr:cNvSpPr/>
      </xdr:nvSpPr>
      <xdr:spPr bwMode="auto">
        <a:xfrm>
          <a:off x="2857500" y="738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341930</xdr:rowOff>
    </xdr:from>
    <xdr:ext cx="762000" cy="259045"/>
    <xdr:sp macro="" textlink="">
      <xdr:nvSpPr>
        <xdr:cNvPr id="141" name="テキスト ボックス 140"/>
        <xdr:cNvSpPr txBox="1"/>
      </xdr:nvSpPr>
      <xdr:spPr>
        <a:xfrm>
          <a:off x="2527300" y="74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37440</xdr:rowOff>
    </xdr:from>
    <xdr:to>
      <xdr:col>24</xdr:col>
      <xdr:colOff>63500</xdr:colOff>
      <xdr:row>36</xdr:row>
      <xdr:rowOff>65615</xdr:rowOff>
    </xdr:to>
    <xdr:cxnSp macro="">
      <xdr:nvCxnSpPr>
        <xdr:cNvPr id="61" name="直線コネクタ 60"/>
        <xdr:cNvCxnSpPr/>
      </xdr:nvCxnSpPr>
      <xdr:spPr>
        <a:xfrm>
          <a:off x="3797300" y="6209640"/>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17799</xdr:rowOff>
    </xdr:from>
    <xdr:to>
      <xdr:col>19</xdr:col>
      <xdr:colOff>177800</xdr:colOff>
      <xdr:row>36</xdr:row>
      <xdr:rowOff>37440</xdr:rowOff>
    </xdr:to>
    <xdr:cxnSp macro="">
      <xdr:nvCxnSpPr>
        <xdr:cNvPr id="64" name="直線コネクタ 63"/>
        <xdr:cNvCxnSpPr/>
      </xdr:nvCxnSpPr>
      <xdr:spPr>
        <a:xfrm>
          <a:off x="2908300" y="6189999"/>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17799</xdr:rowOff>
    </xdr:from>
    <xdr:to>
      <xdr:col>15</xdr:col>
      <xdr:colOff>50800</xdr:colOff>
      <xdr:row>36</xdr:row>
      <xdr:rowOff>83693</xdr:rowOff>
    </xdr:to>
    <xdr:cxnSp macro="">
      <xdr:nvCxnSpPr>
        <xdr:cNvPr id="67" name="直線コネクタ 66"/>
        <xdr:cNvCxnSpPr/>
      </xdr:nvCxnSpPr>
      <xdr:spPr>
        <a:xfrm flipV="1">
          <a:off x="2019300" y="6189999"/>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83693</xdr:rowOff>
    </xdr:from>
    <xdr:to>
      <xdr:col>10</xdr:col>
      <xdr:colOff>114300</xdr:colOff>
      <xdr:row>36</xdr:row>
      <xdr:rowOff>98495</xdr:rowOff>
    </xdr:to>
    <xdr:cxnSp macro="">
      <xdr:nvCxnSpPr>
        <xdr:cNvPr id="70" name="直線コネクタ 69"/>
        <xdr:cNvCxnSpPr/>
      </xdr:nvCxnSpPr>
      <xdr:spPr>
        <a:xfrm flipV="1">
          <a:off x="1130300" y="6255893"/>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14815</xdr:rowOff>
    </xdr:from>
    <xdr:to>
      <xdr:col>24</xdr:col>
      <xdr:colOff>114300</xdr:colOff>
      <xdr:row>36</xdr:row>
      <xdr:rowOff>116415</xdr:rowOff>
    </xdr:to>
    <xdr:sp macro="" textlink="">
      <xdr:nvSpPr>
        <xdr:cNvPr id="80" name="楕円 79"/>
        <xdr:cNvSpPr/>
      </xdr:nvSpPr>
      <xdr:spPr>
        <a:xfrm>
          <a:off x="4584700" y="61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37692</xdr:rowOff>
    </xdr:from>
    <xdr:ext cx="534377" cy="259045"/>
    <xdr:sp macro="" textlink="">
      <xdr:nvSpPr>
        <xdr:cNvPr id="81" name="人件費該当値テキスト"/>
        <xdr:cNvSpPr txBox="1"/>
      </xdr:nvSpPr>
      <xdr:spPr>
        <a:xfrm>
          <a:off x="4686300" y="60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158090</xdr:rowOff>
    </xdr:from>
    <xdr:to>
      <xdr:col>20</xdr:col>
      <xdr:colOff>38100</xdr:colOff>
      <xdr:row>36</xdr:row>
      <xdr:rowOff>88240</xdr:rowOff>
    </xdr:to>
    <xdr:sp macro="" textlink="">
      <xdr:nvSpPr>
        <xdr:cNvPr id="82" name="楕円 81"/>
        <xdr:cNvSpPr/>
      </xdr:nvSpPr>
      <xdr:spPr>
        <a:xfrm>
          <a:off x="3746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104767</xdr:rowOff>
    </xdr:from>
    <xdr:ext cx="534377" cy="259045"/>
    <xdr:sp macro="" textlink="">
      <xdr:nvSpPr>
        <xdr:cNvPr id="83" name="テキスト ボックス 82"/>
        <xdr:cNvSpPr txBox="1"/>
      </xdr:nvSpPr>
      <xdr:spPr>
        <a:xfrm>
          <a:off x="3530111" y="59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138449</xdr:rowOff>
    </xdr:from>
    <xdr:to>
      <xdr:col>15</xdr:col>
      <xdr:colOff>101600</xdr:colOff>
      <xdr:row>36</xdr:row>
      <xdr:rowOff>68599</xdr:rowOff>
    </xdr:to>
    <xdr:sp macro="" textlink="">
      <xdr:nvSpPr>
        <xdr:cNvPr id="84" name="楕円 83"/>
        <xdr:cNvSpPr/>
      </xdr:nvSpPr>
      <xdr:spPr>
        <a:xfrm>
          <a:off x="2857500" y="61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85126</xdr:rowOff>
    </xdr:from>
    <xdr:ext cx="534377" cy="259045"/>
    <xdr:sp macro="" textlink="">
      <xdr:nvSpPr>
        <xdr:cNvPr id="85" name="テキスト ボックス 84"/>
        <xdr:cNvSpPr txBox="1"/>
      </xdr:nvSpPr>
      <xdr:spPr>
        <a:xfrm>
          <a:off x="2641111" y="59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32893</xdr:rowOff>
    </xdr:from>
    <xdr:to>
      <xdr:col>10</xdr:col>
      <xdr:colOff>165100</xdr:colOff>
      <xdr:row>36</xdr:row>
      <xdr:rowOff>134493</xdr:rowOff>
    </xdr:to>
    <xdr:sp macro="" textlink="">
      <xdr:nvSpPr>
        <xdr:cNvPr id="86" name="楕円 85"/>
        <xdr:cNvSpPr/>
      </xdr:nvSpPr>
      <xdr:spPr>
        <a:xfrm>
          <a:off x="1968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151020</xdr:rowOff>
    </xdr:from>
    <xdr:ext cx="534377" cy="259045"/>
    <xdr:sp macro="" textlink="">
      <xdr:nvSpPr>
        <xdr:cNvPr id="87" name="テキスト ボックス 86"/>
        <xdr:cNvSpPr txBox="1"/>
      </xdr:nvSpPr>
      <xdr:spPr>
        <a:xfrm>
          <a:off x="1752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47695</xdr:rowOff>
    </xdr:from>
    <xdr:to>
      <xdr:col>6</xdr:col>
      <xdr:colOff>38100</xdr:colOff>
      <xdr:row>36</xdr:row>
      <xdr:rowOff>149295</xdr:rowOff>
    </xdr:to>
    <xdr:sp macro="" textlink="">
      <xdr:nvSpPr>
        <xdr:cNvPr id="88" name="楕円 87"/>
        <xdr:cNvSpPr/>
      </xdr:nvSpPr>
      <xdr:spPr>
        <a:xfrm>
          <a:off x="1079500" y="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140422</xdr:rowOff>
    </xdr:from>
    <xdr:ext cx="534377" cy="259045"/>
    <xdr:sp macro="" textlink="">
      <xdr:nvSpPr>
        <xdr:cNvPr id="89" name="テキスト ボックス 88"/>
        <xdr:cNvSpPr txBox="1"/>
      </xdr:nvSpPr>
      <xdr:spPr>
        <a:xfrm>
          <a:off x="863111" y="63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106867</xdr:rowOff>
    </xdr:from>
    <xdr:to>
      <xdr:col>24</xdr:col>
      <xdr:colOff>63500</xdr:colOff>
      <xdr:row>56</xdr:row>
      <xdr:rowOff>35373</xdr:rowOff>
    </xdr:to>
    <xdr:cxnSp macro="">
      <xdr:nvCxnSpPr>
        <xdr:cNvPr id="123" name="直線コネクタ 122"/>
        <xdr:cNvCxnSpPr/>
      </xdr:nvCxnSpPr>
      <xdr:spPr>
        <a:xfrm flipV="1">
          <a:off x="3797300" y="9536617"/>
          <a:ext cx="838200" cy="9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1969</xdr:rowOff>
    </xdr:from>
    <xdr:to>
      <xdr:col>19</xdr:col>
      <xdr:colOff>177800</xdr:colOff>
      <xdr:row>56</xdr:row>
      <xdr:rowOff>35373</xdr:rowOff>
    </xdr:to>
    <xdr:cxnSp macro="">
      <xdr:nvCxnSpPr>
        <xdr:cNvPr id="126" name="直線コネクタ 125"/>
        <xdr:cNvCxnSpPr/>
      </xdr:nvCxnSpPr>
      <xdr:spPr>
        <a:xfrm>
          <a:off x="2908300" y="9603169"/>
          <a:ext cx="889000" cy="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1969</xdr:rowOff>
    </xdr:from>
    <xdr:to>
      <xdr:col>15</xdr:col>
      <xdr:colOff>50800</xdr:colOff>
      <xdr:row>56</xdr:row>
      <xdr:rowOff>69434</xdr:rowOff>
    </xdr:to>
    <xdr:cxnSp macro="">
      <xdr:nvCxnSpPr>
        <xdr:cNvPr id="129" name="直線コネクタ 128"/>
        <xdr:cNvCxnSpPr/>
      </xdr:nvCxnSpPr>
      <xdr:spPr>
        <a:xfrm flipV="1">
          <a:off x="2019300" y="9603169"/>
          <a:ext cx="889000" cy="6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69434</xdr:rowOff>
    </xdr:from>
    <xdr:to>
      <xdr:col>10</xdr:col>
      <xdr:colOff>114300</xdr:colOff>
      <xdr:row>56</xdr:row>
      <xdr:rowOff>116583</xdr:rowOff>
    </xdr:to>
    <xdr:cxnSp macro="">
      <xdr:nvCxnSpPr>
        <xdr:cNvPr id="132" name="直線コネクタ 131"/>
        <xdr:cNvCxnSpPr/>
      </xdr:nvCxnSpPr>
      <xdr:spPr>
        <a:xfrm flipV="1">
          <a:off x="1130300" y="9670634"/>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56067</xdr:rowOff>
    </xdr:from>
    <xdr:to>
      <xdr:col>24</xdr:col>
      <xdr:colOff>114300</xdr:colOff>
      <xdr:row>55</xdr:row>
      <xdr:rowOff>157667</xdr:rowOff>
    </xdr:to>
    <xdr:sp macro="" textlink="">
      <xdr:nvSpPr>
        <xdr:cNvPr id="142" name="楕円 141"/>
        <xdr:cNvSpPr/>
      </xdr:nvSpPr>
      <xdr:spPr>
        <a:xfrm>
          <a:off x="4584700" y="94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78944</xdr:rowOff>
    </xdr:from>
    <xdr:ext cx="534377" cy="259045"/>
    <xdr:sp macro="" textlink="">
      <xdr:nvSpPr>
        <xdr:cNvPr id="143" name="物件費該当値テキスト"/>
        <xdr:cNvSpPr txBox="1"/>
      </xdr:nvSpPr>
      <xdr:spPr>
        <a:xfrm>
          <a:off x="4686300" y="93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156023</xdr:rowOff>
    </xdr:from>
    <xdr:to>
      <xdr:col>20</xdr:col>
      <xdr:colOff>38100</xdr:colOff>
      <xdr:row>56</xdr:row>
      <xdr:rowOff>86173</xdr:rowOff>
    </xdr:to>
    <xdr:sp macro="" textlink="">
      <xdr:nvSpPr>
        <xdr:cNvPr id="144" name="楕円 143"/>
        <xdr:cNvSpPr/>
      </xdr:nvSpPr>
      <xdr:spPr>
        <a:xfrm>
          <a:off x="3746500" y="95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102700</xdr:rowOff>
    </xdr:from>
    <xdr:ext cx="534377" cy="259045"/>
    <xdr:sp macro="" textlink="">
      <xdr:nvSpPr>
        <xdr:cNvPr id="145" name="テキスト ボックス 144"/>
        <xdr:cNvSpPr txBox="1"/>
      </xdr:nvSpPr>
      <xdr:spPr>
        <a:xfrm>
          <a:off x="3530111" y="93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122619</xdr:rowOff>
    </xdr:from>
    <xdr:to>
      <xdr:col>15</xdr:col>
      <xdr:colOff>101600</xdr:colOff>
      <xdr:row>56</xdr:row>
      <xdr:rowOff>52769</xdr:rowOff>
    </xdr:to>
    <xdr:sp macro="" textlink="">
      <xdr:nvSpPr>
        <xdr:cNvPr id="146" name="楕円 145"/>
        <xdr:cNvSpPr/>
      </xdr:nvSpPr>
      <xdr:spPr>
        <a:xfrm>
          <a:off x="28575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69296</xdr:rowOff>
    </xdr:from>
    <xdr:ext cx="534377" cy="259045"/>
    <xdr:sp macro="" textlink="">
      <xdr:nvSpPr>
        <xdr:cNvPr id="147" name="テキスト ボックス 146"/>
        <xdr:cNvSpPr txBox="1"/>
      </xdr:nvSpPr>
      <xdr:spPr>
        <a:xfrm>
          <a:off x="2641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18634</xdr:rowOff>
    </xdr:from>
    <xdr:to>
      <xdr:col>10</xdr:col>
      <xdr:colOff>165100</xdr:colOff>
      <xdr:row>56</xdr:row>
      <xdr:rowOff>120234</xdr:rowOff>
    </xdr:to>
    <xdr:sp macro="" textlink="">
      <xdr:nvSpPr>
        <xdr:cNvPr id="148" name="楕円 147"/>
        <xdr:cNvSpPr/>
      </xdr:nvSpPr>
      <xdr:spPr>
        <a:xfrm>
          <a:off x="1968500" y="96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136761</xdr:rowOff>
    </xdr:from>
    <xdr:ext cx="534377" cy="259045"/>
    <xdr:sp macro="" textlink="">
      <xdr:nvSpPr>
        <xdr:cNvPr id="149" name="テキスト ボックス 148"/>
        <xdr:cNvSpPr txBox="1"/>
      </xdr:nvSpPr>
      <xdr:spPr>
        <a:xfrm>
          <a:off x="1752111" y="939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65783</xdr:rowOff>
    </xdr:from>
    <xdr:to>
      <xdr:col>6</xdr:col>
      <xdr:colOff>38100</xdr:colOff>
      <xdr:row>56</xdr:row>
      <xdr:rowOff>167383</xdr:rowOff>
    </xdr:to>
    <xdr:sp macro="" textlink="">
      <xdr:nvSpPr>
        <xdr:cNvPr id="150" name="楕円 149"/>
        <xdr:cNvSpPr/>
      </xdr:nvSpPr>
      <xdr:spPr>
        <a:xfrm>
          <a:off x="1079500" y="96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158510</xdr:rowOff>
    </xdr:from>
    <xdr:ext cx="534377" cy="259045"/>
    <xdr:sp macro="" textlink="">
      <xdr:nvSpPr>
        <xdr:cNvPr id="151" name="テキスト ボックス 150"/>
        <xdr:cNvSpPr txBox="1"/>
      </xdr:nvSpPr>
      <xdr:spPr>
        <a:xfrm>
          <a:off x="863111" y="97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55073</xdr:rowOff>
    </xdr:from>
    <xdr:to>
      <xdr:col>24</xdr:col>
      <xdr:colOff>63500</xdr:colOff>
      <xdr:row>78</xdr:row>
      <xdr:rowOff>63622</xdr:rowOff>
    </xdr:to>
    <xdr:cxnSp macro="">
      <xdr:nvCxnSpPr>
        <xdr:cNvPr id="178" name="直線コネクタ 177"/>
        <xdr:cNvCxnSpPr/>
      </xdr:nvCxnSpPr>
      <xdr:spPr>
        <a:xfrm>
          <a:off x="3797300" y="13428173"/>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55073</xdr:rowOff>
    </xdr:from>
    <xdr:to>
      <xdr:col>19</xdr:col>
      <xdr:colOff>177800</xdr:colOff>
      <xdr:row>78</xdr:row>
      <xdr:rowOff>58547</xdr:rowOff>
    </xdr:to>
    <xdr:cxnSp macro="">
      <xdr:nvCxnSpPr>
        <xdr:cNvPr id="181" name="直線コネクタ 180"/>
        <xdr:cNvCxnSpPr/>
      </xdr:nvCxnSpPr>
      <xdr:spPr>
        <a:xfrm flipV="1">
          <a:off x="2908300" y="1342817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58547</xdr:rowOff>
    </xdr:from>
    <xdr:to>
      <xdr:col>15</xdr:col>
      <xdr:colOff>50800</xdr:colOff>
      <xdr:row>78</xdr:row>
      <xdr:rowOff>58730</xdr:rowOff>
    </xdr:to>
    <xdr:cxnSp macro="">
      <xdr:nvCxnSpPr>
        <xdr:cNvPr id="184" name="直線コネクタ 183"/>
        <xdr:cNvCxnSpPr/>
      </xdr:nvCxnSpPr>
      <xdr:spPr>
        <a:xfrm flipV="1">
          <a:off x="2019300" y="1343164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53930</xdr:rowOff>
    </xdr:from>
    <xdr:to>
      <xdr:col>10</xdr:col>
      <xdr:colOff>114300</xdr:colOff>
      <xdr:row>78</xdr:row>
      <xdr:rowOff>58730</xdr:rowOff>
    </xdr:to>
    <xdr:cxnSp macro="">
      <xdr:nvCxnSpPr>
        <xdr:cNvPr id="187" name="直線コネクタ 186"/>
        <xdr:cNvCxnSpPr/>
      </xdr:nvCxnSpPr>
      <xdr:spPr>
        <a:xfrm>
          <a:off x="1130300" y="1342703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12822</xdr:rowOff>
    </xdr:from>
    <xdr:to>
      <xdr:col>24</xdr:col>
      <xdr:colOff>114300</xdr:colOff>
      <xdr:row>78</xdr:row>
      <xdr:rowOff>114422</xdr:rowOff>
    </xdr:to>
    <xdr:sp macro="" textlink="">
      <xdr:nvSpPr>
        <xdr:cNvPr id="197" name="楕円 196"/>
        <xdr:cNvSpPr/>
      </xdr:nvSpPr>
      <xdr:spPr>
        <a:xfrm>
          <a:off x="4584700" y="133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99199</xdr:rowOff>
    </xdr:from>
    <xdr:ext cx="469744" cy="259045"/>
    <xdr:sp macro="" textlink="">
      <xdr:nvSpPr>
        <xdr:cNvPr id="198" name="維持補修費該当値テキスト"/>
        <xdr:cNvSpPr txBox="1"/>
      </xdr:nvSpPr>
      <xdr:spPr>
        <a:xfrm>
          <a:off x="4686300" y="1330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4273</xdr:rowOff>
    </xdr:from>
    <xdr:to>
      <xdr:col>20</xdr:col>
      <xdr:colOff>38100</xdr:colOff>
      <xdr:row>78</xdr:row>
      <xdr:rowOff>105873</xdr:rowOff>
    </xdr:to>
    <xdr:sp macro="" textlink="">
      <xdr:nvSpPr>
        <xdr:cNvPr id="199" name="楕円 198"/>
        <xdr:cNvSpPr/>
      </xdr:nvSpPr>
      <xdr:spPr>
        <a:xfrm>
          <a:off x="3746500" y="133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97000</xdr:rowOff>
    </xdr:from>
    <xdr:ext cx="469744" cy="259045"/>
    <xdr:sp macro="" textlink="">
      <xdr:nvSpPr>
        <xdr:cNvPr id="200" name="テキスト ボックス 199"/>
        <xdr:cNvSpPr txBox="1"/>
      </xdr:nvSpPr>
      <xdr:spPr>
        <a:xfrm>
          <a:off x="3562428" y="134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7747</xdr:rowOff>
    </xdr:from>
    <xdr:to>
      <xdr:col>15</xdr:col>
      <xdr:colOff>101600</xdr:colOff>
      <xdr:row>78</xdr:row>
      <xdr:rowOff>109347</xdr:rowOff>
    </xdr:to>
    <xdr:sp macro="" textlink="">
      <xdr:nvSpPr>
        <xdr:cNvPr id="201" name="楕円 200"/>
        <xdr:cNvSpPr/>
      </xdr:nvSpPr>
      <xdr:spPr>
        <a:xfrm>
          <a:off x="2857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100474</xdr:rowOff>
    </xdr:from>
    <xdr:ext cx="469744" cy="259045"/>
    <xdr:sp macro="" textlink="">
      <xdr:nvSpPr>
        <xdr:cNvPr id="202" name="テキスト ボックス 201"/>
        <xdr:cNvSpPr txBox="1"/>
      </xdr:nvSpPr>
      <xdr:spPr>
        <a:xfrm>
          <a:off x="2673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7930</xdr:rowOff>
    </xdr:from>
    <xdr:to>
      <xdr:col>10</xdr:col>
      <xdr:colOff>165100</xdr:colOff>
      <xdr:row>78</xdr:row>
      <xdr:rowOff>109530</xdr:rowOff>
    </xdr:to>
    <xdr:sp macro="" textlink="">
      <xdr:nvSpPr>
        <xdr:cNvPr id="203" name="楕円 202"/>
        <xdr:cNvSpPr/>
      </xdr:nvSpPr>
      <xdr:spPr>
        <a:xfrm>
          <a:off x="1968500" y="133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100657</xdr:rowOff>
    </xdr:from>
    <xdr:ext cx="469744" cy="259045"/>
    <xdr:sp macro="" textlink="">
      <xdr:nvSpPr>
        <xdr:cNvPr id="204" name="テキスト ボックス 203"/>
        <xdr:cNvSpPr txBox="1"/>
      </xdr:nvSpPr>
      <xdr:spPr>
        <a:xfrm>
          <a:off x="1784428" y="134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3130</xdr:rowOff>
    </xdr:from>
    <xdr:to>
      <xdr:col>6</xdr:col>
      <xdr:colOff>38100</xdr:colOff>
      <xdr:row>78</xdr:row>
      <xdr:rowOff>104730</xdr:rowOff>
    </xdr:to>
    <xdr:sp macro="" textlink="">
      <xdr:nvSpPr>
        <xdr:cNvPr id="205" name="楕円 204"/>
        <xdr:cNvSpPr/>
      </xdr:nvSpPr>
      <xdr:spPr>
        <a:xfrm>
          <a:off x="1079500" y="133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95857</xdr:rowOff>
    </xdr:from>
    <xdr:ext cx="469744" cy="259045"/>
    <xdr:sp macro="" textlink="">
      <xdr:nvSpPr>
        <xdr:cNvPr id="206" name="テキスト ボックス 205"/>
        <xdr:cNvSpPr txBox="1"/>
      </xdr:nvSpPr>
      <xdr:spPr>
        <a:xfrm>
          <a:off x="895428" y="134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58102</xdr:rowOff>
    </xdr:from>
    <xdr:to>
      <xdr:col>24</xdr:col>
      <xdr:colOff>63500</xdr:colOff>
      <xdr:row>94</xdr:row>
      <xdr:rowOff>133604</xdr:rowOff>
    </xdr:to>
    <xdr:cxnSp macro="">
      <xdr:nvCxnSpPr>
        <xdr:cNvPr id="236" name="直線コネクタ 235"/>
        <xdr:cNvCxnSpPr/>
      </xdr:nvCxnSpPr>
      <xdr:spPr>
        <a:xfrm flipV="1">
          <a:off x="3797300" y="16174402"/>
          <a:ext cx="8382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133604</xdr:rowOff>
    </xdr:from>
    <xdr:to>
      <xdr:col>19</xdr:col>
      <xdr:colOff>177800</xdr:colOff>
      <xdr:row>94</xdr:row>
      <xdr:rowOff>149110</xdr:rowOff>
    </xdr:to>
    <xdr:cxnSp macro="">
      <xdr:nvCxnSpPr>
        <xdr:cNvPr id="239" name="直線コネクタ 238"/>
        <xdr:cNvCxnSpPr/>
      </xdr:nvCxnSpPr>
      <xdr:spPr>
        <a:xfrm flipV="1">
          <a:off x="2908300" y="16249904"/>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149110</xdr:rowOff>
    </xdr:from>
    <xdr:to>
      <xdr:col>15</xdr:col>
      <xdr:colOff>50800</xdr:colOff>
      <xdr:row>95</xdr:row>
      <xdr:rowOff>55194</xdr:rowOff>
    </xdr:to>
    <xdr:cxnSp macro="">
      <xdr:nvCxnSpPr>
        <xdr:cNvPr id="242" name="直線コネクタ 241"/>
        <xdr:cNvCxnSpPr/>
      </xdr:nvCxnSpPr>
      <xdr:spPr>
        <a:xfrm flipV="1">
          <a:off x="2019300" y="16265410"/>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55194</xdr:rowOff>
    </xdr:from>
    <xdr:to>
      <xdr:col>10</xdr:col>
      <xdr:colOff>114300</xdr:colOff>
      <xdr:row>95</xdr:row>
      <xdr:rowOff>116917</xdr:rowOff>
    </xdr:to>
    <xdr:cxnSp macro="">
      <xdr:nvCxnSpPr>
        <xdr:cNvPr id="245" name="直線コネクタ 244"/>
        <xdr:cNvCxnSpPr/>
      </xdr:nvCxnSpPr>
      <xdr:spPr>
        <a:xfrm flipV="1">
          <a:off x="1130300" y="16342944"/>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7302</xdr:rowOff>
    </xdr:from>
    <xdr:to>
      <xdr:col>24</xdr:col>
      <xdr:colOff>114300</xdr:colOff>
      <xdr:row>94</xdr:row>
      <xdr:rowOff>108902</xdr:rowOff>
    </xdr:to>
    <xdr:sp macro="" textlink="">
      <xdr:nvSpPr>
        <xdr:cNvPr id="255" name="楕円 254"/>
        <xdr:cNvSpPr/>
      </xdr:nvSpPr>
      <xdr:spPr>
        <a:xfrm>
          <a:off x="4584700" y="161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30179</xdr:rowOff>
    </xdr:from>
    <xdr:ext cx="599010" cy="259045"/>
    <xdr:sp macro="" textlink="">
      <xdr:nvSpPr>
        <xdr:cNvPr id="256" name="扶助費該当値テキスト"/>
        <xdr:cNvSpPr txBox="1"/>
      </xdr:nvSpPr>
      <xdr:spPr>
        <a:xfrm>
          <a:off x="4686300" y="1597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82804</xdr:rowOff>
    </xdr:from>
    <xdr:to>
      <xdr:col>20</xdr:col>
      <xdr:colOff>38100</xdr:colOff>
      <xdr:row>95</xdr:row>
      <xdr:rowOff>12954</xdr:rowOff>
    </xdr:to>
    <xdr:sp macro="" textlink="">
      <xdr:nvSpPr>
        <xdr:cNvPr id="257" name="楕円 256"/>
        <xdr:cNvSpPr/>
      </xdr:nvSpPr>
      <xdr:spPr>
        <a:xfrm>
          <a:off x="3746500" y="161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29481</xdr:rowOff>
    </xdr:from>
    <xdr:ext cx="599010" cy="259045"/>
    <xdr:sp macro="" textlink="">
      <xdr:nvSpPr>
        <xdr:cNvPr id="258" name="テキスト ボックス 257"/>
        <xdr:cNvSpPr txBox="1"/>
      </xdr:nvSpPr>
      <xdr:spPr>
        <a:xfrm>
          <a:off x="3497795" y="1597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98310</xdr:rowOff>
    </xdr:from>
    <xdr:to>
      <xdr:col>15</xdr:col>
      <xdr:colOff>101600</xdr:colOff>
      <xdr:row>95</xdr:row>
      <xdr:rowOff>28460</xdr:rowOff>
    </xdr:to>
    <xdr:sp macro="" textlink="">
      <xdr:nvSpPr>
        <xdr:cNvPr id="259" name="楕円 258"/>
        <xdr:cNvSpPr/>
      </xdr:nvSpPr>
      <xdr:spPr>
        <a:xfrm>
          <a:off x="2857500" y="16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44987</xdr:rowOff>
    </xdr:from>
    <xdr:ext cx="599010" cy="259045"/>
    <xdr:sp macro="" textlink="">
      <xdr:nvSpPr>
        <xdr:cNvPr id="260" name="テキスト ボックス 259"/>
        <xdr:cNvSpPr txBox="1"/>
      </xdr:nvSpPr>
      <xdr:spPr>
        <a:xfrm>
          <a:off x="2608795" y="1598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4394</xdr:rowOff>
    </xdr:from>
    <xdr:to>
      <xdr:col>10</xdr:col>
      <xdr:colOff>165100</xdr:colOff>
      <xdr:row>95</xdr:row>
      <xdr:rowOff>105994</xdr:rowOff>
    </xdr:to>
    <xdr:sp macro="" textlink="">
      <xdr:nvSpPr>
        <xdr:cNvPr id="261" name="楕円 260"/>
        <xdr:cNvSpPr/>
      </xdr:nvSpPr>
      <xdr:spPr>
        <a:xfrm>
          <a:off x="1968500" y="162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122521</xdr:rowOff>
    </xdr:from>
    <xdr:ext cx="599010" cy="259045"/>
    <xdr:sp macro="" textlink="">
      <xdr:nvSpPr>
        <xdr:cNvPr id="262" name="テキスト ボックス 261"/>
        <xdr:cNvSpPr txBox="1"/>
      </xdr:nvSpPr>
      <xdr:spPr>
        <a:xfrm>
          <a:off x="1719795" y="1606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66117</xdr:rowOff>
    </xdr:from>
    <xdr:to>
      <xdr:col>6</xdr:col>
      <xdr:colOff>38100</xdr:colOff>
      <xdr:row>95</xdr:row>
      <xdr:rowOff>167717</xdr:rowOff>
    </xdr:to>
    <xdr:sp macro="" textlink="">
      <xdr:nvSpPr>
        <xdr:cNvPr id="263" name="楕円 262"/>
        <xdr:cNvSpPr/>
      </xdr:nvSpPr>
      <xdr:spPr>
        <a:xfrm>
          <a:off x="1079500" y="163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12794</xdr:rowOff>
    </xdr:from>
    <xdr:ext cx="599010" cy="259045"/>
    <xdr:sp macro="" textlink="">
      <xdr:nvSpPr>
        <xdr:cNvPr id="264" name="テキスト ボックス 263"/>
        <xdr:cNvSpPr txBox="1"/>
      </xdr:nvSpPr>
      <xdr:spPr>
        <a:xfrm>
          <a:off x="830795" y="1612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83450</xdr:rowOff>
    </xdr:from>
    <xdr:to>
      <xdr:col>55</xdr:col>
      <xdr:colOff>0</xdr:colOff>
      <xdr:row>36</xdr:row>
      <xdr:rowOff>104696</xdr:rowOff>
    </xdr:to>
    <xdr:cxnSp macro="">
      <xdr:nvCxnSpPr>
        <xdr:cNvPr id="297" name="直線コネクタ 296"/>
        <xdr:cNvCxnSpPr/>
      </xdr:nvCxnSpPr>
      <xdr:spPr>
        <a:xfrm flipV="1">
          <a:off x="9639300" y="6255650"/>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104696</xdr:rowOff>
    </xdr:from>
    <xdr:to>
      <xdr:col>50</xdr:col>
      <xdr:colOff>114300</xdr:colOff>
      <xdr:row>36</xdr:row>
      <xdr:rowOff>134099</xdr:rowOff>
    </xdr:to>
    <xdr:cxnSp macro="">
      <xdr:nvCxnSpPr>
        <xdr:cNvPr id="300" name="直線コネクタ 299"/>
        <xdr:cNvCxnSpPr/>
      </xdr:nvCxnSpPr>
      <xdr:spPr>
        <a:xfrm flipV="1">
          <a:off x="8750300" y="6276896"/>
          <a:ext cx="8890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134099</xdr:rowOff>
    </xdr:from>
    <xdr:to>
      <xdr:col>45</xdr:col>
      <xdr:colOff>177800</xdr:colOff>
      <xdr:row>36</xdr:row>
      <xdr:rowOff>152459</xdr:rowOff>
    </xdr:to>
    <xdr:cxnSp macro="">
      <xdr:nvCxnSpPr>
        <xdr:cNvPr id="303" name="直線コネクタ 302"/>
        <xdr:cNvCxnSpPr/>
      </xdr:nvCxnSpPr>
      <xdr:spPr>
        <a:xfrm flipV="1">
          <a:off x="7861300" y="6306299"/>
          <a:ext cx="8890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133014</xdr:rowOff>
    </xdr:from>
    <xdr:to>
      <xdr:col>41</xdr:col>
      <xdr:colOff>50800</xdr:colOff>
      <xdr:row>36</xdr:row>
      <xdr:rowOff>152459</xdr:rowOff>
    </xdr:to>
    <xdr:cxnSp macro="">
      <xdr:nvCxnSpPr>
        <xdr:cNvPr id="306" name="直線コネクタ 305"/>
        <xdr:cNvCxnSpPr/>
      </xdr:nvCxnSpPr>
      <xdr:spPr>
        <a:xfrm>
          <a:off x="6972300" y="6305214"/>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9545</xdr:rowOff>
    </xdr:from>
    <xdr:ext cx="534377" cy="259045"/>
    <xdr:sp macro="" textlink="">
      <xdr:nvSpPr>
        <xdr:cNvPr id="310" name="テキスト ボックス 309"/>
        <xdr:cNvSpPr txBox="1"/>
      </xdr:nvSpPr>
      <xdr:spPr>
        <a:xfrm>
          <a:off x="6705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32650</xdr:rowOff>
    </xdr:from>
    <xdr:to>
      <xdr:col>55</xdr:col>
      <xdr:colOff>50800</xdr:colOff>
      <xdr:row>36</xdr:row>
      <xdr:rowOff>134250</xdr:rowOff>
    </xdr:to>
    <xdr:sp macro="" textlink="">
      <xdr:nvSpPr>
        <xdr:cNvPr id="316" name="楕円 315"/>
        <xdr:cNvSpPr/>
      </xdr:nvSpPr>
      <xdr:spPr>
        <a:xfrm>
          <a:off x="10426700" y="62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11077</xdr:rowOff>
    </xdr:from>
    <xdr:ext cx="534377" cy="259045"/>
    <xdr:sp macro="" textlink="">
      <xdr:nvSpPr>
        <xdr:cNvPr id="317" name="補助費等該当値テキスト"/>
        <xdr:cNvSpPr txBox="1"/>
      </xdr:nvSpPr>
      <xdr:spPr>
        <a:xfrm>
          <a:off x="10528300" y="61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53896</xdr:rowOff>
    </xdr:from>
    <xdr:to>
      <xdr:col>50</xdr:col>
      <xdr:colOff>165100</xdr:colOff>
      <xdr:row>36</xdr:row>
      <xdr:rowOff>155496</xdr:rowOff>
    </xdr:to>
    <xdr:sp macro="" textlink="">
      <xdr:nvSpPr>
        <xdr:cNvPr id="318" name="楕円 317"/>
        <xdr:cNvSpPr/>
      </xdr:nvSpPr>
      <xdr:spPr>
        <a:xfrm>
          <a:off x="9588500" y="62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146623</xdr:rowOff>
    </xdr:from>
    <xdr:ext cx="534377" cy="259045"/>
    <xdr:sp macro="" textlink="">
      <xdr:nvSpPr>
        <xdr:cNvPr id="319" name="テキスト ボックス 318"/>
        <xdr:cNvSpPr txBox="1"/>
      </xdr:nvSpPr>
      <xdr:spPr>
        <a:xfrm>
          <a:off x="9372111" y="631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83299</xdr:rowOff>
    </xdr:from>
    <xdr:to>
      <xdr:col>46</xdr:col>
      <xdr:colOff>38100</xdr:colOff>
      <xdr:row>37</xdr:row>
      <xdr:rowOff>13449</xdr:rowOff>
    </xdr:to>
    <xdr:sp macro="" textlink="">
      <xdr:nvSpPr>
        <xdr:cNvPr id="320" name="楕円 319"/>
        <xdr:cNvSpPr/>
      </xdr:nvSpPr>
      <xdr:spPr>
        <a:xfrm>
          <a:off x="8699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4576</xdr:rowOff>
    </xdr:from>
    <xdr:ext cx="534377" cy="259045"/>
    <xdr:sp macro="" textlink="">
      <xdr:nvSpPr>
        <xdr:cNvPr id="321" name="テキスト ボックス 320"/>
        <xdr:cNvSpPr txBox="1"/>
      </xdr:nvSpPr>
      <xdr:spPr>
        <a:xfrm>
          <a:off x="8483111" y="6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101659</xdr:rowOff>
    </xdr:from>
    <xdr:to>
      <xdr:col>41</xdr:col>
      <xdr:colOff>101600</xdr:colOff>
      <xdr:row>37</xdr:row>
      <xdr:rowOff>31809</xdr:rowOff>
    </xdr:to>
    <xdr:sp macro="" textlink="">
      <xdr:nvSpPr>
        <xdr:cNvPr id="322" name="楕円 321"/>
        <xdr:cNvSpPr/>
      </xdr:nvSpPr>
      <xdr:spPr>
        <a:xfrm>
          <a:off x="7810500" y="62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22936</xdr:rowOff>
    </xdr:from>
    <xdr:ext cx="534377" cy="259045"/>
    <xdr:sp macro="" textlink="">
      <xdr:nvSpPr>
        <xdr:cNvPr id="323" name="テキスト ボックス 322"/>
        <xdr:cNvSpPr txBox="1"/>
      </xdr:nvSpPr>
      <xdr:spPr>
        <a:xfrm>
          <a:off x="7594111" y="63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82214</xdr:rowOff>
    </xdr:from>
    <xdr:to>
      <xdr:col>36</xdr:col>
      <xdr:colOff>165100</xdr:colOff>
      <xdr:row>37</xdr:row>
      <xdr:rowOff>12364</xdr:rowOff>
    </xdr:to>
    <xdr:sp macro="" textlink="">
      <xdr:nvSpPr>
        <xdr:cNvPr id="324" name="楕円 323"/>
        <xdr:cNvSpPr/>
      </xdr:nvSpPr>
      <xdr:spPr>
        <a:xfrm>
          <a:off x="6921500" y="62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3491</xdr:rowOff>
    </xdr:from>
    <xdr:ext cx="534377" cy="259045"/>
    <xdr:sp macro="" textlink="">
      <xdr:nvSpPr>
        <xdr:cNvPr id="325" name="テキスト ボックス 324"/>
        <xdr:cNvSpPr txBox="1"/>
      </xdr:nvSpPr>
      <xdr:spPr>
        <a:xfrm>
          <a:off x="6705111" y="63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43056</xdr:rowOff>
    </xdr:from>
    <xdr:to>
      <xdr:col>55</xdr:col>
      <xdr:colOff>0</xdr:colOff>
      <xdr:row>57</xdr:row>
      <xdr:rowOff>167635</xdr:rowOff>
    </xdr:to>
    <xdr:cxnSp macro="">
      <xdr:nvCxnSpPr>
        <xdr:cNvPr id="354" name="直線コネクタ 353"/>
        <xdr:cNvCxnSpPr/>
      </xdr:nvCxnSpPr>
      <xdr:spPr>
        <a:xfrm>
          <a:off x="9639300" y="9815706"/>
          <a:ext cx="838200" cy="1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43056</xdr:rowOff>
    </xdr:from>
    <xdr:to>
      <xdr:col>50</xdr:col>
      <xdr:colOff>114300</xdr:colOff>
      <xdr:row>57</xdr:row>
      <xdr:rowOff>161417</xdr:rowOff>
    </xdr:to>
    <xdr:cxnSp macro="">
      <xdr:nvCxnSpPr>
        <xdr:cNvPr id="357" name="直線コネクタ 356"/>
        <xdr:cNvCxnSpPr/>
      </xdr:nvCxnSpPr>
      <xdr:spPr>
        <a:xfrm flipV="1">
          <a:off x="8750300" y="9815706"/>
          <a:ext cx="889000" cy="1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44382</xdr:rowOff>
    </xdr:from>
    <xdr:to>
      <xdr:col>45</xdr:col>
      <xdr:colOff>177800</xdr:colOff>
      <xdr:row>57</xdr:row>
      <xdr:rowOff>161417</xdr:rowOff>
    </xdr:to>
    <xdr:cxnSp macro="">
      <xdr:nvCxnSpPr>
        <xdr:cNvPr id="360" name="直線コネクタ 359"/>
        <xdr:cNvCxnSpPr/>
      </xdr:nvCxnSpPr>
      <xdr:spPr>
        <a:xfrm>
          <a:off x="7861300" y="9817032"/>
          <a:ext cx="889000" cy="1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68247</xdr:rowOff>
    </xdr:from>
    <xdr:to>
      <xdr:col>41</xdr:col>
      <xdr:colOff>50800</xdr:colOff>
      <xdr:row>57</xdr:row>
      <xdr:rowOff>44382</xdr:rowOff>
    </xdr:to>
    <xdr:cxnSp macro="">
      <xdr:nvCxnSpPr>
        <xdr:cNvPr id="363" name="直線コネクタ 362"/>
        <xdr:cNvCxnSpPr/>
      </xdr:nvCxnSpPr>
      <xdr:spPr>
        <a:xfrm>
          <a:off x="6972300" y="9669447"/>
          <a:ext cx="889000" cy="1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116835</xdr:rowOff>
    </xdr:from>
    <xdr:to>
      <xdr:col>55</xdr:col>
      <xdr:colOff>50800</xdr:colOff>
      <xdr:row>58</xdr:row>
      <xdr:rowOff>46985</xdr:rowOff>
    </xdr:to>
    <xdr:sp macro="" textlink="">
      <xdr:nvSpPr>
        <xdr:cNvPr id="373" name="楕円 372"/>
        <xdr:cNvSpPr/>
      </xdr:nvSpPr>
      <xdr:spPr>
        <a:xfrm>
          <a:off x="10426700" y="98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95262</xdr:rowOff>
    </xdr:from>
    <xdr:ext cx="534377" cy="259045"/>
    <xdr:sp macro="" textlink="">
      <xdr:nvSpPr>
        <xdr:cNvPr id="374" name="普通建設事業費該当値テキスト"/>
        <xdr:cNvSpPr txBox="1"/>
      </xdr:nvSpPr>
      <xdr:spPr>
        <a:xfrm>
          <a:off x="10528300" y="98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163706</xdr:rowOff>
    </xdr:from>
    <xdr:to>
      <xdr:col>50</xdr:col>
      <xdr:colOff>165100</xdr:colOff>
      <xdr:row>57</xdr:row>
      <xdr:rowOff>93856</xdr:rowOff>
    </xdr:to>
    <xdr:sp macro="" textlink="">
      <xdr:nvSpPr>
        <xdr:cNvPr id="375" name="楕円 374"/>
        <xdr:cNvSpPr/>
      </xdr:nvSpPr>
      <xdr:spPr>
        <a:xfrm>
          <a:off x="9588500" y="97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110383</xdr:rowOff>
    </xdr:from>
    <xdr:ext cx="534377" cy="259045"/>
    <xdr:sp macro="" textlink="">
      <xdr:nvSpPr>
        <xdr:cNvPr id="376" name="テキスト ボックス 375"/>
        <xdr:cNvSpPr txBox="1"/>
      </xdr:nvSpPr>
      <xdr:spPr>
        <a:xfrm>
          <a:off x="9372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110617</xdr:rowOff>
    </xdr:from>
    <xdr:to>
      <xdr:col>46</xdr:col>
      <xdr:colOff>38100</xdr:colOff>
      <xdr:row>58</xdr:row>
      <xdr:rowOff>40767</xdr:rowOff>
    </xdr:to>
    <xdr:sp macro="" textlink="">
      <xdr:nvSpPr>
        <xdr:cNvPr id="377" name="楕円 376"/>
        <xdr:cNvSpPr/>
      </xdr:nvSpPr>
      <xdr:spPr>
        <a:xfrm>
          <a:off x="8699500" y="9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31894</xdr:rowOff>
    </xdr:from>
    <xdr:ext cx="534377" cy="259045"/>
    <xdr:sp macro="" textlink="">
      <xdr:nvSpPr>
        <xdr:cNvPr id="378" name="テキスト ボックス 377"/>
        <xdr:cNvSpPr txBox="1"/>
      </xdr:nvSpPr>
      <xdr:spPr>
        <a:xfrm>
          <a:off x="8483111" y="99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165032</xdr:rowOff>
    </xdr:from>
    <xdr:to>
      <xdr:col>41</xdr:col>
      <xdr:colOff>101600</xdr:colOff>
      <xdr:row>57</xdr:row>
      <xdr:rowOff>95182</xdr:rowOff>
    </xdr:to>
    <xdr:sp macro="" textlink="">
      <xdr:nvSpPr>
        <xdr:cNvPr id="379" name="楕円 378"/>
        <xdr:cNvSpPr/>
      </xdr:nvSpPr>
      <xdr:spPr>
        <a:xfrm>
          <a:off x="7810500" y="97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111709</xdr:rowOff>
    </xdr:from>
    <xdr:ext cx="534377" cy="259045"/>
    <xdr:sp macro="" textlink="">
      <xdr:nvSpPr>
        <xdr:cNvPr id="380" name="テキスト ボックス 379"/>
        <xdr:cNvSpPr txBox="1"/>
      </xdr:nvSpPr>
      <xdr:spPr>
        <a:xfrm>
          <a:off x="7594111" y="95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17447</xdr:rowOff>
    </xdr:from>
    <xdr:to>
      <xdr:col>36</xdr:col>
      <xdr:colOff>165100</xdr:colOff>
      <xdr:row>56</xdr:row>
      <xdr:rowOff>119047</xdr:rowOff>
    </xdr:to>
    <xdr:sp macro="" textlink="">
      <xdr:nvSpPr>
        <xdr:cNvPr id="381" name="楕円 380"/>
        <xdr:cNvSpPr/>
      </xdr:nvSpPr>
      <xdr:spPr>
        <a:xfrm>
          <a:off x="6921500" y="96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110174</xdr:rowOff>
    </xdr:from>
    <xdr:ext cx="534377" cy="259045"/>
    <xdr:sp macro="" textlink="">
      <xdr:nvSpPr>
        <xdr:cNvPr id="382" name="テキスト ボックス 381"/>
        <xdr:cNvSpPr txBox="1"/>
      </xdr:nvSpPr>
      <xdr:spPr>
        <a:xfrm>
          <a:off x="6705111" y="97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27242</xdr:rowOff>
    </xdr:from>
    <xdr:to>
      <xdr:col>55</xdr:col>
      <xdr:colOff>0</xdr:colOff>
      <xdr:row>79</xdr:row>
      <xdr:rowOff>34430</xdr:rowOff>
    </xdr:to>
    <xdr:cxnSp macro="">
      <xdr:nvCxnSpPr>
        <xdr:cNvPr id="411" name="直線コネクタ 410"/>
        <xdr:cNvCxnSpPr/>
      </xdr:nvCxnSpPr>
      <xdr:spPr>
        <a:xfrm>
          <a:off x="9639300" y="13571792"/>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17729</xdr:rowOff>
    </xdr:from>
    <xdr:to>
      <xdr:col>50</xdr:col>
      <xdr:colOff>114300</xdr:colOff>
      <xdr:row>79</xdr:row>
      <xdr:rowOff>27242</xdr:rowOff>
    </xdr:to>
    <xdr:cxnSp macro="">
      <xdr:nvCxnSpPr>
        <xdr:cNvPr id="414" name="直線コネクタ 413"/>
        <xdr:cNvCxnSpPr/>
      </xdr:nvCxnSpPr>
      <xdr:spPr>
        <a:xfrm>
          <a:off x="8750300" y="13562279"/>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15647</xdr:rowOff>
    </xdr:from>
    <xdr:to>
      <xdr:col>45</xdr:col>
      <xdr:colOff>177800</xdr:colOff>
      <xdr:row>79</xdr:row>
      <xdr:rowOff>17729</xdr:rowOff>
    </xdr:to>
    <xdr:cxnSp macro="">
      <xdr:nvCxnSpPr>
        <xdr:cNvPr id="417" name="直線コネクタ 416"/>
        <xdr:cNvCxnSpPr/>
      </xdr:nvCxnSpPr>
      <xdr:spPr>
        <a:xfrm>
          <a:off x="7861300" y="13560197"/>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15647</xdr:rowOff>
    </xdr:from>
    <xdr:to>
      <xdr:col>41</xdr:col>
      <xdr:colOff>50800</xdr:colOff>
      <xdr:row>79</xdr:row>
      <xdr:rowOff>29959</xdr:rowOff>
    </xdr:to>
    <xdr:cxnSp macro="">
      <xdr:nvCxnSpPr>
        <xdr:cNvPr id="420" name="直線コネクタ 419"/>
        <xdr:cNvCxnSpPr/>
      </xdr:nvCxnSpPr>
      <xdr:spPr>
        <a:xfrm flipV="1">
          <a:off x="6972300" y="13560197"/>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24" name="テキスト ボックス 423"/>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155080</xdr:rowOff>
    </xdr:from>
    <xdr:to>
      <xdr:col>55</xdr:col>
      <xdr:colOff>50800</xdr:colOff>
      <xdr:row>79</xdr:row>
      <xdr:rowOff>85230</xdr:rowOff>
    </xdr:to>
    <xdr:sp macro="" textlink="">
      <xdr:nvSpPr>
        <xdr:cNvPr id="430" name="楕円 429"/>
        <xdr:cNvSpPr/>
      </xdr:nvSpPr>
      <xdr:spPr>
        <a:xfrm>
          <a:off x="104267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70007</xdr:rowOff>
    </xdr:from>
    <xdr:ext cx="378565" cy="259045"/>
    <xdr:sp macro="" textlink="">
      <xdr:nvSpPr>
        <xdr:cNvPr id="431" name="普通建設事業費 （ うち新規整備　）該当値テキスト"/>
        <xdr:cNvSpPr txBox="1"/>
      </xdr:nvSpPr>
      <xdr:spPr>
        <a:xfrm>
          <a:off x="10528300" y="13443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147892</xdr:rowOff>
    </xdr:from>
    <xdr:to>
      <xdr:col>50</xdr:col>
      <xdr:colOff>165100</xdr:colOff>
      <xdr:row>79</xdr:row>
      <xdr:rowOff>78042</xdr:rowOff>
    </xdr:to>
    <xdr:sp macro="" textlink="">
      <xdr:nvSpPr>
        <xdr:cNvPr id="432" name="楕円 431"/>
        <xdr:cNvSpPr/>
      </xdr:nvSpPr>
      <xdr:spPr>
        <a:xfrm>
          <a:off x="9588500" y="13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69169</xdr:rowOff>
    </xdr:from>
    <xdr:ext cx="469744" cy="259045"/>
    <xdr:sp macro="" textlink="">
      <xdr:nvSpPr>
        <xdr:cNvPr id="433" name="テキスト ボックス 432"/>
        <xdr:cNvSpPr txBox="1"/>
      </xdr:nvSpPr>
      <xdr:spPr>
        <a:xfrm>
          <a:off x="9404428" y="136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138379</xdr:rowOff>
    </xdr:from>
    <xdr:to>
      <xdr:col>46</xdr:col>
      <xdr:colOff>38100</xdr:colOff>
      <xdr:row>79</xdr:row>
      <xdr:rowOff>68529</xdr:rowOff>
    </xdr:to>
    <xdr:sp macro="" textlink="">
      <xdr:nvSpPr>
        <xdr:cNvPr id="434" name="楕円 433"/>
        <xdr:cNvSpPr/>
      </xdr:nvSpPr>
      <xdr:spPr>
        <a:xfrm>
          <a:off x="8699500" y="135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59656</xdr:rowOff>
    </xdr:from>
    <xdr:ext cx="469744" cy="259045"/>
    <xdr:sp macro="" textlink="">
      <xdr:nvSpPr>
        <xdr:cNvPr id="435" name="テキスト ボックス 434"/>
        <xdr:cNvSpPr txBox="1"/>
      </xdr:nvSpPr>
      <xdr:spPr>
        <a:xfrm>
          <a:off x="8515428" y="136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136297</xdr:rowOff>
    </xdr:from>
    <xdr:to>
      <xdr:col>41</xdr:col>
      <xdr:colOff>101600</xdr:colOff>
      <xdr:row>79</xdr:row>
      <xdr:rowOff>66447</xdr:rowOff>
    </xdr:to>
    <xdr:sp macro="" textlink="">
      <xdr:nvSpPr>
        <xdr:cNvPr id="436" name="楕円 435"/>
        <xdr:cNvSpPr/>
      </xdr:nvSpPr>
      <xdr:spPr>
        <a:xfrm>
          <a:off x="7810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57574</xdr:rowOff>
    </xdr:from>
    <xdr:ext cx="469744" cy="259045"/>
    <xdr:sp macro="" textlink="">
      <xdr:nvSpPr>
        <xdr:cNvPr id="437" name="テキスト ボックス 436"/>
        <xdr:cNvSpPr txBox="1"/>
      </xdr:nvSpPr>
      <xdr:spPr>
        <a:xfrm>
          <a:off x="7626428" y="136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150609</xdr:rowOff>
    </xdr:from>
    <xdr:to>
      <xdr:col>36</xdr:col>
      <xdr:colOff>165100</xdr:colOff>
      <xdr:row>79</xdr:row>
      <xdr:rowOff>80759</xdr:rowOff>
    </xdr:to>
    <xdr:sp macro="" textlink="">
      <xdr:nvSpPr>
        <xdr:cNvPr id="438" name="楕円 437"/>
        <xdr:cNvSpPr/>
      </xdr:nvSpPr>
      <xdr:spPr>
        <a:xfrm>
          <a:off x="6921500" y="135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71886</xdr:rowOff>
    </xdr:from>
    <xdr:ext cx="469744" cy="259045"/>
    <xdr:sp macro="" textlink="">
      <xdr:nvSpPr>
        <xdr:cNvPr id="439" name="テキスト ボックス 438"/>
        <xdr:cNvSpPr txBox="1"/>
      </xdr:nvSpPr>
      <xdr:spPr>
        <a:xfrm>
          <a:off x="6737428" y="136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59404</xdr:rowOff>
    </xdr:from>
    <xdr:to>
      <xdr:col>55</xdr:col>
      <xdr:colOff>0</xdr:colOff>
      <xdr:row>96</xdr:row>
      <xdr:rowOff>111392</xdr:rowOff>
    </xdr:to>
    <xdr:cxnSp macro="">
      <xdr:nvCxnSpPr>
        <xdr:cNvPr id="468" name="直線コネクタ 467"/>
        <xdr:cNvCxnSpPr/>
      </xdr:nvCxnSpPr>
      <xdr:spPr>
        <a:xfrm>
          <a:off x="9639300" y="16518604"/>
          <a:ext cx="8382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59404</xdr:rowOff>
    </xdr:from>
    <xdr:to>
      <xdr:col>50</xdr:col>
      <xdr:colOff>114300</xdr:colOff>
      <xdr:row>96</xdr:row>
      <xdr:rowOff>154121</xdr:rowOff>
    </xdr:to>
    <xdr:cxnSp macro="">
      <xdr:nvCxnSpPr>
        <xdr:cNvPr id="471" name="直線コネクタ 470"/>
        <xdr:cNvCxnSpPr/>
      </xdr:nvCxnSpPr>
      <xdr:spPr>
        <a:xfrm flipV="1">
          <a:off x="8750300" y="16518604"/>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154121</xdr:rowOff>
    </xdr:from>
    <xdr:to>
      <xdr:col>45</xdr:col>
      <xdr:colOff>177800</xdr:colOff>
      <xdr:row>96</xdr:row>
      <xdr:rowOff>159283</xdr:rowOff>
    </xdr:to>
    <xdr:cxnSp macro="">
      <xdr:nvCxnSpPr>
        <xdr:cNvPr id="474" name="直線コネクタ 473"/>
        <xdr:cNvCxnSpPr/>
      </xdr:nvCxnSpPr>
      <xdr:spPr>
        <a:xfrm flipV="1">
          <a:off x="7861300" y="16613321"/>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117602</xdr:rowOff>
    </xdr:from>
    <xdr:to>
      <xdr:col>41</xdr:col>
      <xdr:colOff>50800</xdr:colOff>
      <xdr:row>96</xdr:row>
      <xdr:rowOff>159283</xdr:rowOff>
    </xdr:to>
    <xdr:cxnSp macro="">
      <xdr:nvCxnSpPr>
        <xdr:cNvPr id="477" name="直線コネクタ 476"/>
        <xdr:cNvCxnSpPr/>
      </xdr:nvCxnSpPr>
      <xdr:spPr>
        <a:xfrm>
          <a:off x="6972300" y="16576802"/>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108044</xdr:rowOff>
    </xdr:from>
    <xdr:ext cx="534377" cy="259045"/>
    <xdr:sp macro="" textlink="">
      <xdr:nvSpPr>
        <xdr:cNvPr id="481" name="テキスト ボックス 480"/>
        <xdr:cNvSpPr txBox="1"/>
      </xdr:nvSpPr>
      <xdr:spPr>
        <a:xfrm>
          <a:off x="6705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60592</xdr:rowOff>
    </xdr:from>
    <xdr:to>
      <xdr:col>55</xdr:col>
      <xdr:colOff>50800</xdr:colOff>
      <xdr:row>96</xdr:row>
      <xdr:rowOff>162192</xdr:rowOff>
    </xdr:to>
    <xdr:sp macro="" textlink="">
      <xdr:nvSpPr>
        <xdr:cNvPr id="487" name="楕円 486"/>
        <xdr:cNvSpPr/>
      </xdr:nvSpPr>
      <xdr:spPr>
        <a:xfrm>
          <a:off x="10426700" y="16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39019</xdr:rowOff>
    </xdr:from>
    <xdr:ext cx="534377" cy="259045"/>
    <xdr:sp macro="" textlink="">
      <xdr:nvSpPr>
        <xdr:cNvPr id="488" name="普通建設事業費 （ うち更新整備　）該当値テキスト"/>
        <xdr:cNvSpPr txBox="1"/>
      </xdr:nvSpPr>
      <xdr:spPr>
        <a:xfrm>
          <a:off x="10528300" y="164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8604</xdr:rowOff>
    </xdr:from>
    <xdr:to>
      <xdr:col>50</xdr:col>
      <xdr:colOff>165100</xdr:colOff>
      <xdr:row>96</xdr:row>
      <xdr:rowOff>110204</xdr:rowOff>
    </xdr:to>
    <xdr:sp macro="" textlink="">
      <xdr:nvSpPr>
        <xdr:cNvPr id="489" name="楕円 488"/>
        <xdr:cNvSpPr/>
      </xdr:nvSpPr>
      <xdr:spPr>
        <a:xfrm>
          <a:off x="9588500" y="164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126731</xdr:rowOff>
    </xdr:from>
    <xdr:ext cx="534377" cy="259045"/>
    <xdr:sp macro="" textlink="">
      <xdr:nvSpPr>
        <xdr:cNvPr id="490" name="テキスト ボックス 489"/>
        <xdr:cNvSpPr txBox="1"/>
      </xdr:nvSpPr>
      <xdr:spPr>
        <a:xfrm>
          <a:off x="9372111" y="162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103321</xdr:rowOff>
    </xdr:from>
    <xdr:to>
      <xdr:col>46</xdr:col>
      <xdr:colOff>38100</xdr:colOff>
      <xdr:row>97</xdr:row>
      <xdr:rowOff>33471</xdr:rowOff>
    </xdr:to>
    <xdr:sp macro="" textlink="">
      <xdr:nvSpPr>
        <xdr:cNvPr id="491" name="楕円 490"/>
        <xdr:cNvSpPr/>
      </xdr:nvSpPr>
      <xdr:spPr>
        <a:xfrm>
          <a:off x="8699500" y="165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24598</xdr:rowOff>
    </xdr:from>
    <xdr:ext cx="534377" cy="259045"/>
    <xdr:sp macro="" textlink="">
      <xdr:nvSpPr>
        <xdr:cNvPr id="492" name="テキスト ボックス 491"/>
        <xdr:cNvSpPr txBox="1"/>
      </xdr:nvSpPr>
      <xdr:spPr>
        <a:xfrm>
          <a:off x="8483111" y="166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108483</xdr:rowOff>
    </xdr:from>
    <xdr:to>
      <xdr:col>41</xdr:col>
      <xdr:colOff>101600</xdr:colOff>
      <xdr:row>97</xdr:row>
      <xdr:rowOff>38633</xdr:rowOff>
    </xdr:to>
    <xdr:sp macro="" textlink="">
      <xdr:nvSpPr>
        <xdr:cNvPr id="493" name="楕円 492"/>
        <xdr:cNvSpPr/>
      </xdr:nvSpPr>
      <xdr:spPr>
        <a:xfrm>
          <a:off x="7810500" y="165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29760</xdr:rowOff>
    </xdr:from>
    <xdr:ext cx="534377" cy="259045"/>
    <xdr:sp macro="" textlink="">
      <xdr:nvSpPr>
        <xdr:cNvPr id="494" name="テキスト ボックス 493"/>
        <xdr:cNvSpPr txBox="1"/>
      </xdr:nvSpPr>
      <xdr:spPr>
        <a:xfrm>
          <a:off x="7594111" y="166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66802</xdr:rowOff>
    </xdr:from>
    <xdr:to>
      <xdr:col>36</xdr:col>
      <xdr:colOff>165100</xdr:colOff>
      <xdr:row>96</xdr:row>
      <xdr:rowOff>168402</xdr:rowOff>
    </xdr:to>
    <xdr:sp macro="" textlink="">
      <xdr:nvSpPr>
        <xdr:cNvPr id="495" name="楕円 494"/>
        <xdr:cNvSpPr/>
      </xdr:nvSpPr>
      <xdr:spPr>
        <a:xfrm>
          <a:off x="6921500" y="1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159529</xdr:rowOff>
    </xdr:from>
    <xdr:ext cx="534377" cy="259045"/>
    <xdr:sp macro="" textlink="">
      <xdr:nvSpPr>
        <xdr:cNvPr id="496" name="テキスト ボックス 495"/>
        <xdr:cNvSpPr txBox="1"/>
      </xdr:nvSpPr>
      <xdr:spPr>
        <a:xfrm>
          <a:off x="6705111" y="1661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162789</xdr:rowOff>
    </xdr:from>
    <xdr:to>
      <xdr:col>85</xdr:col>
      <xdr:colOff>127000</xdr:colOff>
      <xdr:row>39</xdr:row>
      <xdr:rowOff>25933</xdr:rowOff>
    </xdr:to>
    <xdr:cxnSp macro="">
      <xdr:nvCxnSpPr>
        <xdr:cNvPr id="525" name="直線コネクタ 524"/>
        <xdr:cNvCxnSpPr/>
      </xdr:nvCxnSpPr>
      <xdr:spPr>
        <a:xfrm flipV="1">
          <a:off x="15481300" y="6677889"/>
          <a:ext cx="8382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25933</xdr:rowOff>
    </xdr:from>
    <xdr:to>
      <xdr:col>81</xdr:col>
      <xdr:colOff>50800</xdr:colOff>
      <xdr:row>39</xdr:row>
      <xdr:rowOff>44450</xdr:rowOff>
    </xdr:to>
    <xdr:cxnSp macro="">
      <xdr:nvCxnSpPr>
        <xdr:cNvPr id="528" name="直線コネクタ 527"/>
        <xdr:cNvCxnSpPr/>
      </xdr:nvCxnSpPr>
      <xdr:spPr>
        <a:xfrm flipV="1">
          <a:off x="14592300" y="671248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111989</xdr:rowOff>
    </xdr:from>
    <xdr:to>
      <xdr:col>85</xdr:col>
      <xdr:colOff>177800</xdr:colOff>
      <xdr:row>39</xdr:row>
      <xdr:rowOff>42139</xdr:rowOff>
    </xdr:to>
    <xdr:sp macro="" textlink="">
      <xdr:nvSpPr>
        <xdr:cNvPr id="544" name="楕円 543"/>
        <xdr:cNvSpPr/>
      </xdr:nvSpPr>
      <xdr:spPr>
        <a:xfrm>
          <a:off x="16268700" y="6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146583</xdr:rowOff>
    </xdr:from>
    <xdr:to>
      <xdr:col>81</xdr:col>
      <xdr:colOff>101600</xdr:colOff>
      <xdr:row>39</xdr:row>
      <xdr:rowOff>76733</xdr:rowOff>
    </xdr:to>
    <xdr:sp macro="" textlink="">
      <xdr:nvSpPr>
        <xdr:cNvPr id="546" name="楕円 545"/>
        <xdr:cNvSpPr/>
      </xdr:nvSpPr>
      <xdr:spPr>
        <a:xfrm>
          <a:off x="15430500" y="66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67860</xdr:rowOff>
    </xdr:from>
    <xdr:ext cx="378565" cy="259045"/>
    <xdr:sp macro="" textlink="">
      <xdr:nvSpPr>
        <xdr:cNvPr id="547" name="テキスト ボックス 546"/>
        <xdr:cNvSpPr txBox="1"/>
      </xdr:nvSpPr>
      <xdr:spPr>
        <a:xfrm>
          <a:off x="15292017" y="6754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123140</xdr:rowOff>
    </xdr:from>
    <xdr:to>
      <xdr:col>85</xdr:col>
      <xdr:colOff>127000</xdr:colOff>
      <xdr:row>77</xdr:row>
      <xdr:rowOff>129133</xdr:rowOff>
    </xdr:to>
    <xdr:cxnSp macro="">
      <xdr:nvCxnSpPr>
        <xdr:cNvPr id="631" name="直線コネクタ 630"/>
        <xdr:cNvCxnSpPr/>
      </xdr:nvCxnSpPr>
      <xdr:spPr>
        <a:xfrm>
          <a:off x="15481300" y="13324790"/>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90920</xdr:rowOff>
    </xdr:from>
    <xdr:to>
      <xdr:col>81</xdr:col>
      <xdr:colOff>50800</xdr:colOff>
      <xdr:row>77</xdr:row>
      <xdr:rowOff>123140</xdr:rowOff>
    </xdr:to>
    <xdr:cxnSp macro="">
      <xdr:nvCxnSpPr>
        <xdr:cNvPr id="634" name="直線コネクタ 633"/>
        <xdr:cNvCxnSpPr/>
      </xdr:nvCxnSpPr>
      <xdr:spPr>
        <a:xfrm>
          <a:off x="14592300" y="1329257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90920</xdr:rowOff>
    </xdr:from>
    <xdr:to>
      <xdr:col>76</xdr:col>
      <xdr:colOff>114300</xdr:colOff>
      <xdr:row>77</xdr:row>
      <xdr:rowOff>125958</xdr:rowOff>
    </xdr:to>
    <xdr:cxnSp macro="">
      <xdr:nvCxnSpPr>
        <xdr:cNvPr id="637" name="直線コネクタ 636"/>
        <xdr:cNvCxnSpPr/>
      </xdr:nvCxnSpPr>
      <xdr:spPr>
        <a:xfrm flipV="1">
          <a:off x="13703300" y="13292570"/>
          <a:ext cx="889000" cy="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125958</xdr:rowOff>
    </xdr:from>
    <xdr:to>
      <xdr:col>71</xdr:col>
      <xdr:colOff>177800</xdr:colOff>
      <xdr:row>77</xdr:row>
      <xdr:rowOff>150419</xdr:rowOff>
    </xdr:to>
    <xdr:cxnSp macro="">
      <xdr:nvCxnSpPr>
        <xdr:cNvPr id="640" name="直線コネクタ 639"/>
        <xdr:cNvCxnSpPr/>
      </xdr:nvCxnSpPr>
      <xdr:spPr>
        <a:xfrm flipV="1">
          <a:off x="12814300" y="13327608"/>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78333</xdr:rowOff>
    </xdr:from>
    <xdr:to>
      <xdr:col>85</xdr:col>
      <xdr:colOff>177800</xdr:colOff>
      <xdr:row>78</xdr:row>
      <xdr:rowOff>8483</xdr:rowOff>
    </xdr:to>
    <xdr:sp macro="" textlink="">
      <xdr:nvSpPr>
        <xdr:cNvPr id="650" name="楕円 649"/>
        <xdr:cNvSpPr/>
      </xdr:nvSpPr>
      <xdr:spPr>
        <a:xfrm>
          <a:off x="16268700" y="132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164710</xdr:rowOff>
    </xdr:from>
    <xdr:ext cx="534377" cy="259045"/>
    <xdr:sp macro="" textlink="">
      <xdr:nvSpPr>
        <xdr:cNvPr id="651" name="公債費該当値テキスト"/>
        <xdr:cNvSpPr txBox="1"/>
      </xdr:nvSpPr>
      <xdr:spPr>
        <a:xfrm>
          <a:off x="16370300" y="13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72340</xdr:rowOff>
    </xdr:from>
    <xdr:to>
      <xdr:col>81</xdr:col>
      <xdr:colOff>101600</xdr:colOff>
      <xdr:row>78</xdr:row>
      <xdr:rowOff>2490</xdr:rowOff>
    </xdr:to>
    <xdr:sp macro="" textlink="">
      <xdr:nvSpPr>
        <xdr:cNvPr id="652" name="楕円 651"/>
        <xdr:cNvSpPr/>
      </xdr:nvSpPr>
      <xdr:spPr>
        <a:xfrm>
          <a:off x="15430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165067</xdr:rowOff>
    </xdr:from>
    <xdr:ext cx="534377" cy="259045"/>
    <xdr:sp macro="" textlink="">
      <xdr:nvSpPr>
        <xdr:cNvPr id="653" name="テキスト ボックス 652"/>
        <xdr:cNvSpPr txBox="1"/>
      </xdr:nvSpPr>
      <xdr:spPr>
        <a:xfrm>
          <a:off x="15214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40120</xdr:rowOff>
    </xdr:from>
    <xdr:to>
      <xdr:col>76</xdr:col>
      <xdr:colOff>165100</xdr:colOff>
      <xdr:row>77</xdr:row>
      <xdr:rowOff>141720</xdr:rowOff>
    </xdr:to>
    <xdr:sp macro="" textlink="">
      <xdr:nvSpPr>
        <xdr:cNvPr id="654" name="楕円 653"/>
        <xdr:cNvSpPr/>
      </xdr:nvSpPr>
      <xdr:spPr>
        <a:xfrm>
          <a:off x="14541500" y="132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132847</xdr:rowOff>
    </xdr:from>
    <xdr:ext cx="534377" cy="259045"/>
    <xdr:sp macro="" textlink="">
      <xdr:nvSpPr>
        <xdr:cNvPr id="655" name="テキスト ボックス 654"/>
        <xdr:cNvSpPr txBox="1"/>
      </xdr:nvSpPr>
      <xdr:spPr>
        <a:xfrm>
          <a:off x="14325111" y="133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75158</xdr:rowOff>
    </xdr:from>
    <xdr:to>
      <xdr:col>72</xdr:col>
      <xdr:colOff>38100</xdr:colOff>
      <xdr:row>78</xdr:row>
      <xdr:rowOff>5308</xdr:rowOff>
    </xdr:to>
    <xdr:sp macro="" textlink="">
      <xdr:nvSpPr>
        <xdr:cNvPr id="656" name="楕円 655"/>
        <xdr:cNvSpPr/>
      </xdr:nvSpPr>
      <xdr:spPr>
        <a:xfrm>
          <a:off x="13652500" y="132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167885</xdr:rowOff>
    </xdr:from>
    <xdr:ext cx="534377" cy="259045"/>
    <xdr:sp macro="" textlink="">
      <xdr:nvSpPr>
        <xdr:cNvPr id="657" name="テキスト ボックス 656"/>
        <xdr:cNvSpPr txBox="1"/>
      </xdr:nvSpPr>
      <xdr:spPr>
        <a:xfrm>
          <a:off x="13436111" y="133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99619</xdr:rowOff>
    </xdr:from>
    <xdr:to>
      <xdr:col>67</xdr:col>
      <xdr:colOff>101600</xdr:colOff>
      <xdr:row>78</xdr:row>
      <xdr:rowOff>29769</xdr:rowOff>
    </xdr:to>
    <xdr:sp macro="" textlink="">
      <xdr:nvSpPr>
        <xdr:cNvPr id="658" name="楕円 657"/>
        <xdr:cNvSpPr/>
      </xdr:nvSpPr>
      <xdr:spPr>
        <a:xfrm>
          <a:off x="12763500" y="133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20896</xdr:rowOff>
    </xdr:from>
    <xdr:ext cx="534377" cy="259045"/>
    <xdr:sp macro="" textlink="">
      <xdr:nvSpPr>
        <xdr:cNvPr id="659" name="テキスト ボックス 658"/>
        <xdr:cNvSpPr txBox="1"/>
      </xdr:nvSpPr>
      <xdr:spPr>
        <a:xfrm>
          <a:off x="12547111" y="133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4688</xdr:rowOff>
    </xdr:from>
    <xdr:to>
      <xdr:col>85</xdr:col>
      <xdr:colOff>127000</xdr:colOff>
      <xdr:row>97</xdr:row>
      <xdr:rowOff>120407</xdr:rowOff>
    </xdr:to>
    <xdr:cxnSp macro="">
      <xdr:nvCxnSpPr>
        <xdr:cNvPr id="686" name="直線コネクタ 685"/>
        <xdr:cNvCxnSpPr/>
      </xdr:nvCxnSpPr>
      <xdr:spPr>
        <a:xfrm>
          <a:off x="15481300" y="16635338"/>
          <a:ext cx="838200" cy="1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4688</xdr:rowOff>
    </xdr:from>
    <xdr:to>
      <xdr:col>81</xdr:col>
      <xdr:colOff>50800</xdr:colOff>
      <xdr:row>97</xdr:row>
      <xdr:rowOff>100175</xdr:rowOff>
    </xdr:to>
    <xdr:cxnSp macro="">
      <xdr:nvCxnSpPr>
        <xdr:cNvPr id="689" name="直線コネクタ 688"/>
        <xdr:cNvCxnSpPr/>
      </xdr:nvCxnSpPr>
      <xdr:spPr>
        <a:xfrm flipV="1">
          <a:off x="14592300" y="16635338"/>
          <a:ext cx="889000" cy="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100175</xdr:rowOff>
    </xdr:from>
    <xdr:to>
      <xdr:col>76</xdr:col>
      <xdr:colOff>114300</xdr:colOff>
      <xdr:row>97</xdr:row>
      <xdr:rowOff>115697</xdr:rowOff>
    </xdr:to>
    <xdr:cxnSp macro="">
      <xdr:nvCxnSpPr>
        <xdr:cNvPr id="692" name="直線コネクタ 691"/>
        <xdr:cNvCxnSpPr/>
      </xdr:nvCxnSpPr>
      <xdr:spPr>
        <a:xfrm flipV="1">
          <a:off x="13703300" y="16730825"/>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32258</xdr:rowOff>
    </xdr:from>
    <xdr:to>
      <xdr:col>71</xdr:col>
      <xdr:colOff>177800</xdr:colOff>
      <xdr:row>97</xdr:row>
      <xdr:rowOff>115697</xdr:rowOff>
    </xdr:to>
    <xdr:cxnSp macro="">
      <xdr:nvCxnSpPr>
        <xdr:cNvPr id="695" name="直線コネクタ 694"/>
        <xdr:cNvCxnSpPr/>
      </xdr:nvCxnSpPr>
      <xdr:spPr>
        <a:xfrm>
          <a:off x="12814300" y="16662908"/>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69607</xdr:rowOff>
    </xdr:from>
    <xdr:to>
      <xdr:col>85</xdr:col>
      <xdr:colOff>177800</xdr:colOff>
      <xdr:row>97</xdr:row>
      <xdr:rowOff>171207</xdr:rowOff>
    </xdr:to>
    <xdr:sp macro="" textlink="">
      <xdr:nvSpPr>
        <xdr:cNvPr id="705" name="楕円 704"/>
        <xdr:cNvSpPr/>
      </xdr:nvSpPr>
      <xdr:spPr>
        <a:xfrm>
          <a:off x="16268700" y="167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48034</xdr:rowOff>
    </xdr:from>
    <xdr:ext cx="469744" cy="259045"/>
    <xdr:sp macro="" textlink="">
      <xdr:nvSpPr>
        <xdr:cNvPr id="706" name="積立金該当値テキスト"/>
        <xdr:cNvSpPr txBox="1"/>
      </xdr:nvSpPr>
      <xdr:spPr>
        <a:xfrm>
          <a:off x="16370300" y="166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125338</xdr:rowOff>
    </xdr:from>
    <xdr:to>
      <xdr:col>81</xdr:col>
      <xdr:colOff>101600</xdr:colOff>
      <xdr:row>97</xdr:row>
      <xdr:rowOff>55488</xdr:rowOff>
    </xdr:to>
    <xdr:sp macro="" textlink="">
      <xdr:nvSpPr>
        <xdr:cNvPr id="707" name="楕円 706"/>
        <xdr:cNvSpPr/>
      </xdr:nvSpPr>
      <xdr:spPr>
        <a:xfrm>
          <a:off x="15430500" y="165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72015</xdr:rowOff>
    </xdr:from>
    <xdr:ext cx="534377" cy="259045"/>
    <xdr:sp macro="" textlink="">
      <xdr:nvSpPr>
        <xdr:cNvPr id="708" name="テキスト ボックス 707"/>
        <xdr:cNvSpPr txBox="1"/>
      </xdr:nvSpPr>
      <xdr:spPr>
        <a:xfrm>
          <a:off x="15214111" y="163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49375</xdr:rowOff>
    </xdr:from>
    <xdr:to>
      <xdr:col>76</xdr:col>
      <xdr:colOff>165100</xdr:colOff>
      <xdr:row>97</xdr:row>
      <xdr:rowOff>150975</xdr:rowOff>
    </xdr:to>
    <xdr:sp macro="" textlink="">
      <xdr:nvSpPr>
        <xdr:cNvPr id="709" name="楕円 708"/>
        <xdr:cNvSpPr/>
      </xdr:nvSpPr>
      <xdr:spPr>
        <a:xfrm>
          <a:off x="14541500" y="166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142102</xdr:rowOff>
    </xdr:from>
    <xdr:ext cx="469744" cy="259045"/>
    <xdr:sp macro="" textlink="">
      <xdr:nvSpPr>
        <xdr:cNvPr id="710" name="テキスト ボックス 709"/>
        <xdr:cNvSpPr txBox="1"/>
      </xdr:nvSpPr>
      <xdr:spPr>
        <a:xfrm>
          <a:off x="14357428" y="1677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64897</xdr:rowOff>
    </xdr:from>
    <xdr:to>
      <xdr:col>72</xdr:col>
      <xdr:colOff>38100</xdr:colOff>
      <xdr:row>97</xdr:row>
      <xdr:rowOff>166497</xdr:rowOff>
    </xdr:to>
    <xdr:sp macro="" textlink="">
      <xdr:nvSpPr>
        <xdr:cNvPr id="711" name="楕円 710"/>
        <xdr:cNvSpPr/>
      </xdr:nvSpPr>
      <xdr:spPr>
        <a:xfrm>
          <a:off x="13652500" y="166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157624</xdr:rowOff>
    </xdr:from>
    <xdr:ext cx="469744" cy="259045"/>
    <xdr:sp macro="" textlink="">
      <xdr:nvSpPr>
        <xdr:cNvPr id="712" name="テキスト ボックス 711"/>
        <xdr:cNvSpPr txBox="1"/>
      </xdr:nvSpPr>
      <xdr:spPr>
        <a:xfrm>
          <a:off x="13468428" y="167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152908</xdr:rowOff>
    </xdr:from>
    <xdr:to>
      <xdr:col>67</xdr:col>
      <xdr:colOff>101600</xdr:colOff>
      <xdr:row>97</xdr:row>
      <xdr:rowOff>83058</xdr:rowOff>
    </xdr:to>
    <xdr:sp macro="" textlink="">
      <xdr:nvSpPr>
        <xdr:cNvPr id="713" name="楕円 712"/>
        <xdr:cNvSpPr/>
      </xdr:nvSpPr>
      <xdr:spPr>
        <a:xfrm>
          <a:off x="12763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74185</xdr:rowOff>
    </xdr:from>
    <xdr:ext cx="534377" cy="259045"/>
    <xdr:sp macro="" textlink="">
      <xdr:nvSpPr>
        <xdr:cNvPr id="714" name="テキスト ボックス 713"/>
        <xdr:cNvSpPr txBox="1"/>
      </xdr:nvSpPr>
      <xdr:spPr>
        <a:xfrm>
          <a:off x="12547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37020</xdr:rowOff>
    </xdr:from>
    <xdr:to>
      <xdr:col>116</xdr:col>
      <xdr:colOff>63500</xdr:colOff>
      <xdr:row>39</xdr:row>
      <xdr:rowOff>44450</xdr:rowOff>
    </xdr:to>
    <xdr:cxnSp macro="">
      <xdr:nvCxnSpPr>
        <xdr:cNvPr id="743" name="直線コネクタ 742"/>
        <xdr:cNvCxnSpPr/>
      </xdr:nvCxnSpPr>
      <xdr:spPr>
        <a:xfrm flipV="1">
          <a:off x="21323300" y="6723570"/>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157670</xdr:rowOff>
    </xdr:from>
    <xdr:to>
      <xdr:col>116</xdr:col>
      <xdr:colOff>114300</xdr:colOff>
      <xdr:row>39</xdr:row>
      <xdr:rowOff>87820</xdr:rowOff>
    </xdr:to>
    <xdr:sp macro="" textlink="">
      <xdr:nvSpPr>
        <xdr:cNvPr id="762" name="楕円 761"/>
        <xdr:cNvSpPr/>
      </xdr:nvSpPr>
      <xdr:spPr>
        <a:xfrm>
          <a:off x="221107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72597</xdr:rowOff>
    </xdr:from>
    <xdr:ext cx="313932" cy="259045"/>
    <xdr:sp macro="" textlink="">
      <xdr:nvSpPr>
        <xdr:cNvPr id="763" name="投資及び出資金該当値テキスト"/>
        <xdr:cNvSpPr txBox="1"/>
      </xdr:nvSpPr>
      <xdr:spPr>
        <a:xfrm>
          <a:off x="22212300" y="6587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31915</xdr:rowOff>
    </xdr:from>
    <xdr:to>
      <xdr:col>116</xdr:col>
      <xdr:colOff>63500</xdr:colOff>
      <xdr:row>59</xdr:row>
      <xdr:rowOff>31953</xdr:rowOff>
    </xdr:to>
    <xdr:cxnSp macro="">
      <xdr:nvCxnSpPr>
        <xdr:cNvPr id="800" name="直線コネクタ 799"/>
        <xdr:cNvCxnSpPr/>
      </xdr:nvCxnSpPr>
      <xdr:spPr>
        <a:xfrm>
          <a:off x="21323300" y="1014746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31877</xdr:rowOff>
    </xdr:from>
    <xdr:to>
      <xdr:col>111</xdr:col>
      <xdr:colOff>177800</xdr:colOff>
      <xdr:row>59</xdr:row>
      <xdr:rowOff>31915</xdr:rowOff>
    </xdr:to>
    <xdr:cxnSp macro="">
      <xdr:nvCxnSpPr>
        <xdr:cNvPr id="803" name="直線コネクタ 802"/>
        <xdr:cNvCxnSpPr/>
      </xdr:nvCxnSpPr>
      <xdr:spPr>
        <a:xfrm>
          <a:off x="20434300" y="101474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31839</xdr:rowOff>
    </xdr:from>
    <xdr:to>
      <xdr:col>107</xdr:col>
      <xdr:colOff>50800</xdr:colOff>
      <xdr:row>59</xdr:row>
      <xdr:rowOff>31877</xdr:rowOff>
    </xdr:to>
    <xdr:cxnSp macro="">
      <xdr:nvCxnSpPr>
        <xdr:cNvPr id="806" name="直線コネクタ 805"/>
        <xdr:cNvCxnSpPr/>
      </xdr:nvCxnSpPr>
      <xdr:spPr>
        <a:xfrm>
          <a:off x="19545300" y="101473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31762</xdr:rowOff>
    </xdr:from>
    <xdr:to>
      <xdr:col>102</xdr:col>
      <xdr:colOff>114300</xdr:colOff>
      <xdr:row>59</xdr:row>
      <xdr:rowOff>31839</xdr:rowOff>
    </xdr:to>
    <xdr:cxnSp macro="">
      <xdr:nvCxnSpPr>
        <xdr:cNvPr id="809" name="直線コネクタ 808"/>
        <xdr:cNvCxnSpPr/>
      </xdr:nvCxnSpPr>
      <xdr:spPr>
        <a:xfrm>
          <a:off x="18656300" y="1014731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152603</xdr:rowOff>
    </xdr:from>
    <xdr:to>
      <xdr:col>116</xdr:col>
      <xdr:colOff>114300</xdr:colOff>
      <xdr:row>59</xdr:row>
      <xdr:rowOff>82753</xdr:rowOff>
    </xdr:to>
    <xdr:sp macro="" textlink="">
      <xdr:nvSpPr>
        <xdr:cNvPr id="819" name="楕円 818"/>
        <xdr:cNvSpPr/>
      </xdr:nvSpPr>
      <xdr:spPr>
        <a:xfrm>
          <a:off x="221107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67530</xdr:rowOff>
    </xdr:from>
    <xdr:ext cx="378565" cy="259045"/>
    <xdr:sp macro="" textlink="">
      <xdr:nvSpPr>
        <xdr:cNvPr id="820" name="貸付金該当値テキスト"/>
        <xdr:cNvSpPr txBox="1"/>
      </xdr:nvSpPr>
      <xdr:spPr>
        <a:xfrm>
          <a:off x="22212300" y="1001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152565</xdr:rowOff>
    </xdr:from>
    <xdr:to>
      <xdr:col>112</xdr:col>
      <xdr:colOff>38100</xdr:colOff>
      <xdr:row>59</xdr:row>
      <xdr:rowOff>82715</xdr:rowOff>
    </xdr:to>
    <xdr:sp macro="" textlink="">
      <xdr:nvSpPr>
        <xdr:cNvPr id="821" name="楕円 820"/>
        <xdr:cNvSpPr/>
      </xdr:nvSpPr>
      <xdr:spPr>
        <a:xfrm>
          <a:off x="21272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73842</xdr:rowOff>
    </xdr:from>
    <xdr:ext cx="378565" cy="259045"/>
    <xdr:sp macro="" textlink="">
      <xdr:nvSpPr>
        <xdr:cNvPr id="822" name="テキスト ボックス 821"/>
        <xdr:cNvSpPr txBox="1"/>
      </xdr:nvSpPr>
      <xdr:spPr>
        <a:xfrm>
          <a:off x="21134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152527</xdr:rowOff>
    </xdr:from>
    <xdr:to>
      <xdr:col>107</xdr:col>
      <xdr:colOff>101600</xdr:colOff>
      <xdr:row>59</xdr:row>
      <xdr:rowOff>82677</xdr:rowOff>
    </xdr:to>
    <xdr:sp macro="" textlink="">
      <xdr:nvSpPr>
        <xdr:cNvPr id="823" name="楕円 822"/>
        <xdr:cNvSpPr/>
      </xdr:nvSpPr>
      <xdr:spPr>
        <a:xfrm>
          <a:off x="20383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73804</xdr:rowOff>
    </xdr:from>
    <xdr:ext cx="378565" cy="259045"/>
    <xdr:sp macro="" textlink="">
      <xdr:nvSpPr>
        <xdr:cNvPr id="824" name="テキスト ボックス 823"/>
        <xdr:cNvSpPr txBox="1"/>
      </xdr:nvSpPr>
      <xdr:spPr>
        <a:xfrm>
          <a:off x="20245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152489</xdr:rowOff>
    </xdr:from>
    <xdr:to>
      <xdr:col>102</xdr:col>
      <xdr:colOff>165100</xdr:colOff>
      <xdr:row>59</xdr:row>
      <xdr:rowOff>82639</xdr:rowOff>
    </xdr:to>
    <xdr:sp macro="" textlink="">
      <xdr:nvSpPr>
        <xdr:cNvPr id="825" name="楕円 824"/>
        <xdr:cNvSpPr/>
      </xdr:nvSpPr>
      <xdr:spPr>
        <a:xfrm>
          <a:off x="19494500" y="100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73766</xdr:rowOff>
    </xdr:from>
    <xdr:ext cx="378565" cy="259045"/>
    <xdr:sp macro="" textlink="">
      <xdr:nvSpPr>
        <xdr:cNvPr id="826" name="テキスト ボックス 825"/>
        <xdr:cNvSpPr txBox="1"/>
      </xdr:nvSpPr>
      <xdr:spPr>
        <a:xfrm>
          <a:off x="19356017" y="1018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152412</xdr:rowOff>
    </xdr:from>
    <xdr:to>
      <xdr:col>98</xdr:col>
      <xdr:colOff>38100</xdr:colOff>
      <xdr:row>59</xdr:row>
      <xdr:rowOff>82562</xdr:rowOff>
    </xdr:to>
    <xdr:sp macro="" textlink="">
      <xdr:nvSpPr>
        <xdr:cNvPr id="827" name="楕円 826"/>
        <xdr:cNvSpPr/>
      </xdr:nvSpPr>
      <xdr:spPr>
        <a:xfrm>
          <a:off x="18605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73689</xdr:rowOff>
    </xdr:from>
    <xdr:ext cx="378565" cy="259045"/>
    <xdr:sp macro="" textlink="">
      <xdr:nvSpPr>
        <xdr:cNvPr id="828" name="テキスト ボックス 827"/>
        <xdr:cNvSpPr txBox="1"/>
      </xdr:nvSpPr>
      <xdr:spPr>
        <a:xfrm>
          <a:off x="18467017" y="1018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153645</xdr:rowOff>
    </xdr:from>
    <xdr:to>
      <xdr:col>116</xdr:col>
      <xdr:colOff>63500</xdr:colOff>
      <xdr:row>75</xdr:row>
      <xdr:rowOff>23320</xdr:rowOff>
    </xdr:to>
    <xdr:cxnSp macro="">
      <xdr:nvCxnSpPr>
        <xdr:cNvPr id="856" name="直線コネクタ 855"/>
        <xdr:cNvCxnSpPr/>
      </xdr:nvCxnSpPr>
      <xdr:spPr>
        <a:xfrm flipV="1">
          <a:off x="21323300" y="12840945"/>
          <a:ext cx="8382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23320</xdr:rowOff>
    </xdr:from>
    <xdr:to>
      <xdr:col>111</xdr:col>
      <xdr:colOff>177800</xdr:colOff>
      <xdr:row>75</xdr:row>
      <xdr:rowOff>46203</xdr:rowOff>
    </xdr:to>
    <xdr:cxnSp macro="">
      <xdr:nvCxnSpPr>
        <xdr:cNvPr id="859" name="直線コネクタ 858"/>
        <xdr:cNvCxnSpPr/>
      </xdr:nvCxnSpPr>
      <xdr:spPr>
        <a:xfrm flipV="1">
          <a:off x="20434300" y="12882070"/>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11364</xdr:rowOff>
    </xdr:from>
    <xdr:to>
      <xdr:col>107</xdr:col>
      <xdr:colOff>50800</xdr:colOff>
      <xdr:row>75</xdr:row>
      <xdr:rowOff>46203</xdr:rowOff>
    </xdr:to>
    <xdr:cxnSp macro="">
      <xdr:nvCxnSpPr>
        <xdr:cNvPr id="862" name="直線コネクタ 861"/>
        <xdr:cNvCxnSpPr/>
      </xdr:nvCxnSpPr>
      <xdr:spPr>
        <a:xfrm>
          <a:off x="19545300" y="12870114"/>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83648</xdr:rowOff>
    </xdr:from>
    <xdr:to>
      <xdr:col>102</xdr:col>
      <xdr:colOff>114300</xdr:colOff>
      <xdr:row>75</xdr:row>
      <xdr:rowOff>11364</xdr:rowOff>
    </xdr:to>
    <xdr:cxnSp macro="">
      <xdr:nvCxnSpPr>
        <xdr:cNvPr id="865" name="直線コネクタ 864"/>
        <xdr:cNvCxnSpPr/>
      </xdr:nvCxnSpPr>
      <xdr:spPr>
        <a:xfrm>
          <a:off x="18656300" y="12770948"/>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146034</xdr:rowOff>
    </xdr:from>
    <xdr:ext cx="534377" cy="259045"/>
    <xdr:sp macro="" textlink="">
      <xdr:nvSpPr>
        <xdr:cNvPr id="869" name="テキスト ボックス 868"/>
        <xdr:cNvSpPr txBox="1"/>
      </xdr:nvSpPr>
      <xdr:spPr>
        <a:xfrm>
          <a:off x="18389111" y="128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102845</xdr:rowOff>
    </xdr:from>
    <xdr:to>
      <xdr:col>116</xdr:col>
      <xdr:colOff>114300</xdr:colOff>
      <xdr:row>75</xdr:row>
      <xdr:rowOff>32995</xdr:rowOff>
    </xdr:to>
    <xdr:sp macro="" textlink="">
      <xdr:nvSpPr>
        <xdr:cNvPr id="875" name="楕円 874"/>
        <xdr:cNvSpPr/>
      </xdr:nvSpPr>
      <xdr:spPr>
        <a:xfrm>
          <a:off x="22110700" y="12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125722</xdr:rowOff>
    </xdr:from>
    <xdr:ext cx="534377" cy="259045"/>
    <xdr:sp macro="" textlink="">
      <xdr:nvSpPr>
        <xdr:cNvPr id="876" name="繰出金該当値テキスト"/>
        <xdr:cNvSpPr txBox="1"/>
      </xdr:nvSpPr>
      <xdr:spPr>
        <a:xfrm>
          <a:off x="22212300" y="126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143970</xdr:rowOff>
    </xdr:from>
    <xdr:to>
      <xdr:col>112</xdr:col>
      <xdr:colOff>38100</xdr:colOff>
      <xdr:row>75</xdr:row>
      <xdr:rowOff>74120</xdr:rowOff>
    </xdr:to>
    <xdr:sp macro="" textlink="">
      <xdr:nvSpPr>
        <xdr:cNvPr id="877" name="楕円 876"/>
        <xdr:cNvSpPr/>
      </xdr:nvSpPr>
      <xdr:spPr>
        <a:xfrm>
          <a:off x="21272500" y="128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90647</xdr:rowOff>
    </xdr:from>
    <xdr:ext cx="534377" cy="259045"/>
    <xdr:sp macro="" textlink="">
      <xdr:nvSpPr>
        <xdr:cNvPr id="878" name="テキスト ボックス 877"/>
        <xdr:cNvSpPr txBox="1"/>
      </xdr:nvSpPr>
      <xdr:spPr>
        <a:xfrm>
          <a:off x="21056111" y="1260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166853</xdr:rowOff>
    </xdr:from>
    <xdr:to>
      <xdr:col>107</xdr:col>
      <xdr:colOff>101600</xdr:colOff>
      <xdr:row>75</xdr:row>
      <xdr:rowOff>97003</xdr:rowOff>
    </xdr:to>
    <xdr:sp macro="" textlink="">
      <xdr:nvSpPr>
        <xdr:cNvPr id="879" name="楕円 878"/>
        <xdr:cNvSpPr/>
      </xdr:nvSpPr>
      <xdr:spPr>
        <a:xfrm>
          <a:off x="20383500" y="12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113530</xdr:rowOff>
    </xdr:from>
    <xdr:ext cx="534377" cy="259045"/>
    <xdr:sp macro="" textlink="">
      <xdr:nvSpPr>
        <xdr:cNvPr id="880" name="テキスト ボックス 879"/>
        <xdr:cNvSpPr txBox="1"/>
      </xdr:nvSpPr>
      <xdr:spPr>
        <a:xfrm>
          <a:off x="20167111" y="126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132014</xdr:rowOff>
    </xdr:from>
    <xdr:to>
      <xdr:col>102</xdr:col>
      <xdr:colOff>165100</xdr:colOff>
      <xdr:row>75</xdr:row>
      <xdr:rowOff>62164</xdr:rowOff>
    </xdr:to>
    <xdr:sp macro="" textlink="">
      <xdr:nvSpPr>
        <xdr:cNvPr id="881" name="楕円 880"/>
        <xdr:cNvSpPr/>
      </xdr:nvSpPr>
      <xdr:spPr>
        <a:xfrm>
          <a:off x="19494500" y="128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78691</xdr:rowOff>
    </xdr:from>
    <xdr:ext cx="534377" cy="259045"/>
    <xdr:sp macro="" textlink="">
      <xdr:nvSpPr>
        <xdr:cNvPr id="882" name="テキスト ボックス 881"/>
        <xdr:cNvSpPr txBox="1"/>
      </xdr:nvSpPr>
      <xdr:spPr>
        <a:xfrm>
          <a:off x="19278111" y="125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32848</xdr:rowOff>
    </xdr:from>
    <xdr:to>
      <xdr:col>98</xdr:col>
      <xdr:colOff>38100</xdr:colOff>
      <xdr:row>74</xdr:row>
      <xdr:rowOff>134448</xdr:rowOff>
    </xdr:to>
    <xdr:sp macro="" textlink="">
      <xdr:nvSpPr>
        <xdr:cNvPr id="883" name="楕円 882"/>
        <xdr:cNvSpPr/>
      </xdr:nvSpPr>
      <xdr:spPr>
        <a:xfrm>
          <a:off x="18605500" y="127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150975</xdr:rowOff>
    </xdr:from>
    <xdr:ext cx="534377" cy="259045"/>
    <xdr:sp macro="" textlink="">
      <xdr:nvSpPr>
        <xdr:cNvPr id="884" name="テキスト ボックス 883"/>
        <xdr:cNvSpPr txBox="1"/>
      </xdr:nvSpPr>
      <xdr:spPr>
        <a:xfrm>
          <a:off x="18389111" y="124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・歳出決算総額は、住民一人当たり３９７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０２７円となっている。</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・主な構成項目である扶助費は、住民一人当たり１２６</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４２５円となっており、年々右肩上がり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市の中でもトップレベルに位置している。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・繰出金は住民一人当たり４９</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３９０円となっており、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移行による国民健康保険の被保険者の減少により医療給付費が減少し、結果として繰出金の大幅な削減につながったが、依然としてその水準は高いままとな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102667</xdr:rowOff>
    </xdr:from>
    <xdr:to>
      <xdr:col>24</xdr:col>
      <xdr:colOff>63500</xdr:colOff>
      <xdr:row>33</xdr:row>
      <xdr:rowOff>120040</xdr:rowOff>
    </xdr:to>
    <xdr:cxnSp macro="">
      <xdr:nvCxnSpPr>
        <xdr:cNvPr id="59" name="直線コネクタ 58"/>
        <xdr:cNvCxnSpPr/>
      </xdr:nvCxnSpPr>
      <xdr:spPr>
        <a:xfrm>
          <a:off x="3797300" y="5760517"/>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63805</xdr:rowOff>
    </xdr:from>
    <xdr:to>
      <xdr:col>19</xdr:col>
      <xdr:colOff>177800</xdr:colOff>
      <xdr:row>33</xdr:row>
      <xdr:rowOff>102667</xdr:rowOff>
    </xdr:to>
    <xdr:cxnSp macro="">
      <xdr:nvCxnSpPr>
        <xdr:cNvPr id="62" name="直線コネクタ 61"/>
        <xdr:cNvCxnSpPr/>
      </xdr:nvCxnSpPr>
      <xdr:spPr>
        <a:xfrm>
          <a:off x="2908300" y="572165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17628</xdr:rowOff>
    </xdr:from>
    <xdr:to>
      <xdr:col>15</xdr:col>
      <xdr:colOff>50800</xdr:colOff>
      <xdr:row>33</xdr:row>
      <xdr:rowOff>63805</xdr:rowOff>
    </xdr:to>
    <xdr:cxnSp macro="">
      <xdr:nvCxnSpPr>
        <xdr:cNvPr id="65" name="直線コネクタ 64"/>
        <xdr:cNvCxnSpPr/>
      </xdr:nvCxnSpPr>
      <xdr:spPr>
        <a:xfrm>
          <a:off x="2019300" y="567547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164846</xdr:rowOff>
    </xdr:from>
    <xdr:to>
      <xdr:col>10</xdr:col>
      <xdr:colOff>114300</xdr:colOff>
      <xdr:row>33</xdr:row>
      <xdr:rowOff>17628</xdr:rowOff>
    </xdr:to>
    <xdr:cxnSp macro="">
      <xdr:nvCxnSpPr>
        <xdr:cNvPr id="68" name="直線コネクタ 67"/>
        <xdr:cNvCxnSpPr/>
      </xdr:nvCxnSpPr>
      <xdr:spPr>
        <a:xfrm>
          <a:off x="1130300" y="5479796"/>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69240</xdr:rowOff>
    </xdr:from>
    <xdr:to>
      <xdr:col>24</xdr:col>
      <xdr:colOff>114300</xdr:colOff>
      <xdr:row>33</xdr:row>
      <xdr:rowOff>170840</xdr:rowOff>
    </xdr:to>
    <xdr:sp macro="" textlink="">
      <xdr:nvSpPr>
        <xdr:cNvPr id="78" name="楕円 77"/>
        <xdr:cNvSpPr/>
      </xdr:nvSpPr>
      <xdr:spPr>
        <a:xfrm>
          <a:off x="45847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92117</xdr:rowOff>
    </xdr:from>
    <xdr:ext cx="469744" cy="259045"/>
    <xdr:sp macro="" textlink="">
      <xdr:nvSpPr>
        <xdr:cNvPr id="79" name="議会費該当値テキスト"/>
        <xdr:cNvSpPr txBox="1"/>
      </xdr:nvSpPr>
      <xdr:spPr>
        <a:xfrm>
          <a:off x="4686300" y="55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51867</xdr:rowOff>
    </xdr:from>
    <xdr:to>
      <xdr:col>20</xdr:col>
      <xdr:colOff>38100</xdr:colOff>
      <xdr:row>33</xdr:row>
      <xdr:rowOff>153467</xdr:rowOff>
    </xdr:to>
    <xdr:sp macro="" textlink="">
      <xdr:nvSpPr>
        <xdr:cNvPr id="80" name="楕円 79"/>
        <xdr:cNvSpPr/>
      </xdr:nvSpPr>
      <xdr:spPr>
        <a:xfrm>
          <a:off x="3746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169994</xdr:rowOff>
    </xdr:from>
    <xdr:ext cx="469744" cy="259045"/>
    <xdr:sp macro="" textlink="">
      <xdr:nvSpPr>
        <xdr:cNvPr id="81" name="テキスト ボックス 80"/>
        <xdr:cNvSpPr txBox="1"/>
      </xdr:nvSpPr>
      <xdr:spPr>
        <a:xfrm>
          <a:off x="3562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13005</xdr:rowOff>
    </xdr:from>
    <xdr:to>
      <xdr:col>15</xdr:col>
      <xdr:colOff>101600</xdr:colOff>
      <xdr:row>33</xdr:row>
      <xdr:rowOff>114605</xdr:rowOff>
    </xdr:to>
    <xdr:sp macro="" textlink="">
      <xdr:nvSpPr>
        <xdr:cNvPr id="82" name="楕円 81"/>
        <xdr:cNvSpPr/>
      </xdr:nvSpPr>
      <xdr:spPr>
        <a:xfrm>
          <a:off x="2857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131132</xdr:rowOff>
    </xdr:from>
    <xdr:ext cx="469744" cy="259045"/>
    <xdr:sp macro="" textlink="">
      <xdr:nvSpPr>
        <xdr:cNvPr id="83" name="テキスト ボックス 82"/>
        <xdr:cNvSpPr txBox="1"/>
      </xdr:nvSpPr>
      <xdr:spPr>
        <a:xfrm>
          <a:off x="2673428" y="54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138278</xdr:rowOff>
    </xdr:from>
    <xdr:to>
      <xdr:col>10</xdr:col>
      <xdr:colOff>165100</xdr:colOff>
      <xdr:row>33</xdr:row>
      <xdr:rowOff>68428</xdr:rowOff>
    </xdr:to>
    <xdr:sp macro="" textlink="">
      <xdr:nvSpPr>
        <xdr:cNvPr id="84" name="楕円 83"/>
        <xdr:cNvSpPr/>
      </xdr:nvSpPr>
      <xdr:spPr>
        <a:xfrm>
          <a:off x="1968500" y="56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84955</xdr:rowOff>
    </xdr:from>
    <xdr:ext cx="469744" cy="259045"/>
    <xdr:sp macro="" textlink="">
      <xdr:nvSpPr>
        <xdr:cNvPr id="85" name="テキスト ボックス 84"/>
        <xdr:cNvSpPr txBox="1"/>
      </xdr:nvSpPr>
      <xdr:spPr>
        <a:xfrm>
          <a:off x="1784428" y="53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114046</xdr:rowOff>
    </xdr:from>
    <xdr:to>
      <xdr:col>6</xdr:col>
      <xdr:colOff>38100</xdr:colOff>
      <xdr:row>32</xdr:row>
      <xdr:rowOff>44196</xdr:rowOff>
    </xdr:to>
    <xdr:sp macro="" textlink="">
      <xdr:nvSpPr>
        <xdr:cNvPr id="86" name="楕円 85"/>
        <xdr:cNvSpPr/>
      </xdr:nvSpPr>
      <xdr:spPr>
        <a:xfrm>
          <a:off x="1079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60723</xdr:rowOff>
    </xdr:from>
    <xdr:ext cx="469744" cy="259045"/>
    <xdr:sp macro="" textlink="">
      <xdr:nvSpPr>
        <xdr:cNvPr id="87" name="テキスト ボックス 86"/>
        <xdr:cNvSpPr txBox="1"/>
      </xdr:nvSpPr>
      <xdr:spPr>
        <a:xfrm>
          <a:off x="895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72492</xdr:rowOff>
    </xdr:from>
    <xdr:to>
      <xdr:col>24</xdr:col>
      <xdr:colOff>63500</xdr:colOff>
      <xdr:row>57</xdr:row>
      <xdr:rowOff>85217</xdr:rowOff>
    </xdr:to>
    <xdr:cxnSp macro="">
      <xdr:nvCxnSpPr>
        <xdr:cNvPr id="117" name="直線コネクタ 116"/>
        <xdr:cNvCxnSpPr/>
      </xdr:nvCxnSpPr>
      <xdr:spPr>
        <a:xfrm flipV="1">
          <a:off x="3797300" y="9845142"/>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57804</xdr:rowOff>
    </xdr:from>
    <xdr:to>
      <xdr:col>19</xdr:col>
      <xdr:colOff>177800</xdr:colOff>
      <xdr:row>57</xdr:row>
      <xdr:rowOff>85217</xdr:rowOff>
    </xdr:to>
    <xdr:cxnSp macro="">
      <xdr:nvCxnSpPr>
        <xdr:cNvPr id="120" name="直線コネクタ 119"/>
        <xdr:cNvCxnSpPr/>
      </xdr:nvCxnSpPr>
      <xdr:spPr>
        <a:xfrm>
          <a:off x="2908300" y="9659004"/>
          <a:ext cx="889000" cy="19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57804</xdr:rowOff>
    </xdr:from>
    <xdr:to>
      <xdr:col>15</xdr:col>
      <xdr:colOff>50800</xdr:colOff>
      <xdr:row>57</xdr:row>
      <xdr:rowOff>95904</xdr:rowOff>
    </xdr:to>
    <xdr:cxnSp macro="">
      <xdr:nvCxnSpPr>
        <xdr:cNvPr id="123" name="直線コネクタ 122"/>
        <xdr:cNvCxnSpPr/>
      </xdr:nvCxnSpPr>
      <xdr:spPr>
        <a:xfrm flipV="1">
          <a:off x="2019300" y="9659004"/>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29629</xdr:rowOff>
    </xdr:from>
    <xdr:to>
      <xdr:col>10</xdr:col>
      <xdr:colOff>114300</xdr:colOff>
      <xdr:row>57</xdr:row>
      <xdr:rowOff>95904</xdr:rowOff>
    </xdr:to>
    <xdr:cxnSp macro="">
      <xdr:nvCxnSpPr>
        <xdr:cNvPr id="126" name="直線コネクタ 125"/>
        <xdr:cNvCxnSpPr/>
      </xdr:nvCxnSpPr>
      <xdr:spPr>
        <a:xfrm>
          <a:off x="1130300" y="9459379"/>
          <a:ext cx="889000" cy="40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21692</xdr:rowOff>
    </xdr:from>
    <xdr:to>
      <xdr:col>24</xdr:col>
      <xdr:colOff>114300</xdr:colOff>
      <xdr:row>57</xdr:row>
      <xdr:rowOff>123292</xdr:rowOff>
    </xdr:to>
    <xdr:sp macro="" textlink="">
      <xdr:nvSpPr>
        <xdr:cNvPr id="136" name="楕円 135"/>
        <xdr:cNvSpPr/>
      </xdr:nvSpPr>
      <xdr:spPr>
        <a:xfrm>
          <a:off x="45847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xdr:rowOff>
    </xdr:from>
    <xdr:ext cx="534377" cy="259045"/>
    <xdr:sp macro="" textlink="">
      <xdr:nvSpPr>
        <xdr:cNvPr id="137" name="総務費該当値テキスト"/>
        <xdr:cNvSpPr txBox="1"/>
      </xdr:nvSpPr>
      <xdr:spPr>
        <a:xfrm>
          <a:off x="4686300" y="97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34417</xdr:rowOff>
    </xdr:from>
    <xdr:to>
      <xdr:col>20</xdr:col>
      <xdr:colOff>38100</xdr:colOff>
      <xdr:row>57</xdr:row>
      <xdr:rowOff>136017</xdr:rowOff>
    </xdr:to>
    <xdr:sp macro="" textlink="">
      <xdr:nvSpPr>
        <xdr:cNvPr id="138" name="楕円 137"/>
        <xdr:cNvSpPr/>
      </xdr:nvSpPr>
      <xdr:spPr>
        <a:xfrm>
          <a:off x="3746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127144</xdr:rowOff>
    </xdr:from>
    <xdr:ext cx="534377" cy="259045"/>
    <xdr:sp macro="" textlink="">
      <xdr:nvSpPr>
        <xdr:cNvPr id="139" name="テキスト ボックス 138"/>
        <xdr:cNvSpPr txBox="1"/>
      </xdr:nvSpPr>
      <xdr:spPr>
        <a:xfrm>
          <a:off x="3530111" y="9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7004</xdr:rowOff>
    </xdr:from>
    <xdr:to>
      <xdr:col>15</xdr:col>
      <xdr:colOff>101600</xdr:colOff>
      <xdr:row>56</xdr:row>
      <xdr:rowOff>108604</xdr:rowOff>
    </xdr:to>
    <xdr:sp macro="" textlink="">
      <xdr:nvSpPr>
        <xdr:cNvPr id="140" name="楕円 139"/>
        <xdr:cNvSpPr/>
      </xdr:nvSpPr>
      <xdr:spPr>
        <a:xfrm>
          <a:off x="2857500" y="96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99731</xdr:rowOff>
    </xdr:from>
    <xdr:ext cx="534377" cy="259045"/>
    <xdr:sp macro="" textlink="">
      <xdr:nvSpPr>
        <xdr:cNvPr id="141" name="テキスト ボックス 140"/>
        <xdr:cNvSpPr txBox="1"/>
      </xdr:nvSpPr>
      <xdr:spPr>
        <a:xfrm>
          <a:off x="2641111" y="97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45104</xdr:rowOff>
    </xdr:from>
    <xdr:to>
      <xdr:col>10</xdr:col>
      <xdr:colOff>165100</xdr:colOff>
      <xdr:row>57</xdr:row>
      <xdr:rowOff>146704</xdr:rowOff>
    </xdr:to>
    <xdr:sp macro="" textlink="">
      <xdr:nvSpPr>
        <xdr:cNvPr id="142" name="楕円 141"/>
        <xdr:cNvSpPr/>
      </xdr:nvSpPr>
      <xdr:spPr>
        <a:xfrm>
          <a:off x="1968500" y="98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137831</xdr:rowOff>
    </xdr:from>
    <xdr:ext cx="534377" cy="259045"/>
    <xdr:sp macro="" textlink="">
      <xdr:nvSpPr>
        <xdr:cNvPr id="143" name="テキスト ボックス 142"/>
        <xdr:cNvSpPr txBox="1"/>
      </xdr:nvSpPr>
      <xdr:spPr>
        <a:xfrm>
          <a:off x="1752111" y="99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150279</xdr:rowOff>
    </xdr:from>
    <xdr:to>
      <xdr:col>6</xdr:col>
      <xdr:colOff>38100</xdr:colOff>
      <xdr:row>55</xdr:row>
      <xdr:rowOff>80429</xdr:rowOff>
    </xdr:to>
    <xdr:sp macro="" textlink="">
      <xdr:nvSpPr>
        <xdr:cNvPr id="144" name="楕円 143"/>
        <xdr:cNvSpPr/>
      </xdr:nvSpPr>
      <xdr:spPr>
        <a:xfrm>
          <a:off x="1079500" y="94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71556</xdr:rowOff>
    </xdr:from>
    <xdr:ext cx="534377" cy="259045"/>
    <xdr:sp macro="" textlink="">
      <xdr:nvSpPr>
        <xdr:cNvPr id="145" name="テキスト ボックス 144"/>
        <xdr:cNvSpPr txBox="1"/>
      </xdr:nvSpPr>
      <xdr:spPr>
        <a:xfrm>
          <a:off x="863111" y="95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51243</xdr:rowOff>
    </xdr:from>
    <xdr:to>
      <xdr:col>24</xdr:col>
      <xdr:colOff>63500</xdr:colOff>
      <xdr:row>72</xdr:row>
      <xdr:rowOff>109492</xdr:rowOff>
    </xdr:to>
    <xdr:cxnSp macro="">
      <xdr:nvCxnSpPr>
        <xdr:cNvPr id="177" name="直線コネクタ 176"/>
        <xdr:cNvCxnSpPr/>
      </xdr:nvCxnSpPr>
      <xdr:spPr>
        <a:xfrm flipV="1">
          <a:off x="3797300" y="12395643"/>
          <a:ext cx="838200" cy="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109492</xdr:rowOff>
    </xdr:from>
    <xdr:to>
      <xdr:col>19</xdr:col>
      <xdr:colOff>177800</xdr:colOff>
      <xdr:row>73</xdr:row>
      <xdr:rowOff>21677</xdr:rowOff>
    </xdr:to>
    <xdr:cxnSp macro="">
      <xdr:nvCxnSpPr>
        <xdr:cNvPr id="180" name="直線コネクタ 179"/>
        <xdr:cNvCxnSpPr/>
      </xdr:nvCxnSpPr>
      <xdr:spPr>
        <a:xfrm flipV="1">
          <a:off x="2908300" y="12453892"/>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21677</xdr:rowOff>
    </xdr:from>
    <xdr:to>
      <xdr:col>15</xdr:col>
      <xdr:colOff>50800</xdr:colOff>
      <xdr:row>73</xdr:row>
      <xdr:rowOff>88788</xdr:rowOff>
    </xdr:to>
    <xdr:cxnSp macro="">
      <xdr:nvCxnSpPr>
        <xdr:cNvPr id="183" name="直線コネクタ 182"/>
        <xdr:cNvCxnSpPr/>
      </xdr:nvCxnSpPr>
      <xdr:spPr>
        <a:xfrm flipV="1">
          <a:off x="2019300" y="12537527"/>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88788</xdr:rowOff>
    </xdr:from>
    <xdr:to>
      <xdr:col>10</xdr:col>
      <xdr:colOff>114300</xdr:colOff>
      <xdr:row>73</xdr:row>
      <xdr:rowOff>102384</xdr:rowOff>
    </xdr:to>
    <xdr:cxnSp macro="">
      <xdr:nvCxnSpPr>
        <xdr:cNvPr id="186" name="直線コネクタ 185"/>
        <xdr:cNvCxnSpPr/>
      </xdr:nvCxnSpPr>
      <xdr:spPr>
        <a:xfrm flipV="1">
          <a:off x="1130300" y="12604638"/>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148414</xdr:rowOff>
    </xdr:from>
    <xdr:ext cx="599010" cy="259045"/>
    <xdr:sp macro="" textlink="">
      <xdr:nvSpPr>
        <xdr:cNvPr id="190" name="テキスト ボックス 189"/>
        <xdr:cNvSpPr txBox="1"/>
      </xdr:nvSpPr>
      <xdr:spPr>
        <a:xfrm>
          <a:off x="830795" y="128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443</xdr:rowOff>
    </xdr:from>
    <xdr:to>
      <xdr:col>24</xdr:col>
      <xdr:colOff>114300</xdr:colOff>
      <xdr:row>72</xdr:row>
      <xdr:rowOff>102043</xdr:rowOff>
    </xdr:to>
    <xdr:sp macro="" textlink="">
      <xdr:nvSpPr>
        <xdr:cNvPr id="196" name="楕円 195"/>
        <xdr:cNvSpPr/>
      </xdr:nvSpPr>
      <xdr:spPr>
        <a:xfrm>
          <a:off x="4584700" y="123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23320</xdr:rowOff>
    </xdr:from>
    <xdr:ext cx="599010" cy="259045"/>
    <xdr:sp macro="" textlink="">
      <xdr:nvSpPr>
        <xdr:cNvPr id="197" name="民生費該当値テキスト"/>
        <xdr:cNvSpPr txBox="1"/>
      </xdr:nvSpPr>
      <xdr:spPr>
        <a:xfrm>
          <a:off x="4686300" y="1219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58692</xdr:rowOff>
    </xdr:from>
    <xdr:to>
      <xdr:col>20</xdr:col>
      <xdr:colOff>38100</xdr:colOff>
      <xdr:row>72</xdr:row>
      <xdr:rowOff>160292</xdr:rowOff>
    </xdr:to>
    <xdr:sp macro="" textlink="">
      <xdr:nvSpPr>
        <xdr:cNvPr id="198" name="楕円 197"/>
        <xdr:cNvSpPr/>
      </xdr:nvSpPr>
      <xdr:spPr>
        <a:xfrm>
          <a:off x="3746500" y="124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5369</xdr:rowOff>
    </xdr:from>
    <xdr:ext cx="599010" cy="259045"/>
    <xdr:sp macro="" textlink="">
      <xdr:nvSpPr>
        <xdr:cNvPr id="199" name="テキスト ボックス 198"/>
        <xdr:cNvSpPr txBox="1"/>
      </xdr:nvSpPr>
      <xdr:spPr>
        <a:xfrm>
          <a:off x="3497795" y="1217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142327</xdr:rowOff>
    </xdr:from>
    <xdr:to>
      <xdr:col>15</xdr:col>
      <xdr:colOff>101600</xdr:colOff>
      <xdr:row>73</xdr:row>
      <xdr:rowOff>72477</xdr:rowOff>
    </xdr:to>
    <xdr:sp macro="" textlink="">
      <xdr:nvSpPr>
        <xdr:cNvPr id="200" name="楕円 199"/>
        <xdr:cNvSpPr/>
      </xdr:nvSpPr>
      <xdr:spPr>
        <a:xfrm>
          <a:off x="2857500" y="12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89004</xdr:rowOff>
    </xdr:from>
    <xdr:ext cx="599010" cy="259045"/>
    <xdr:sp macro="" textlink="">
      <xdr:nvSpPr>
        <xdr:cNvPr id="201" name="テキスト ボックス 200"/>
        <xdr:cNvSpPr txBox="1"/>
      </xdr:nvSpPr>
      <xdr:spPr>
        <a:xfrm>
          <a:off x="2608795" y="122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37988</xdr:rowOff>
    </xdr:from>
    <xdr:to>
      <xdr:col>10</xdr:col>
      <xdr:colOff>165100</xdr:colOff>
      <xdr:row>73</xdr:row>
      <xdr:rowOff>139588</xdr:rowOff>
    </xdr:to>
    <xdr:sp macro="" textlink="">
      <xdr:nvSpPr>
        <xdr:cNvPr id="202" name="楕円 201"/>
        <xdr:cNvSpPr/>
      </xdr:nvSpPr>
      <xdr:spPr>
        <a:xfrm>
          <a:off x="1968500" y="12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156115</xdr:rowOff>
    </xdr:from>
    <xdr:ext cx="599010" cy="259045"/>
    <xdr:sp macro="" textlink="">
      <xdr:nvSpPr>
        <xdr:cNvPr id="203" name="テキスト ボックス 202"/>
        <xdr:cNvSpPr txBox="1"/>
      </xdr:nvSpPr>
      <xdr:spPr>
        <a:xfrm>
          <a:off x="1719795" y="1232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51584</xdr:rowOff>
    </xdr:from>
    <xdr:to>
      <xdr:col>6</xdr:col>
      <xdr:colOff>38100</xdr:colOff>
      <xdr:row>73</xdr:row>
      <xdr:rowOff>153184</xdr:rowOff>
    </xdr:to>
    <xdr:sp macro="" textlink="">
      <xdr:nvSpPr>
        <xdr:cNvPr id="204" name="楕円 203"/>
        <xdr:cNvSpPr/>
      </xdr:nvSpPr>
      <xdr:spPr>
        <a:xfrm>
          <a:off x="1079500" y="125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169711</xdr:rowOff>
    </xdr:from>
    <xdr:ext cx="599010" cy="259045"/>
    <xdr:sp macro="" textlink="">
      <xdr:nvSpPr>
        <xdr:cNvPr id="205" name="テキスト ボックス 204"/>
        <xdr:cNvSpPr txBox="1"/>
      </xdr:nvSpPr>
      <xdr:spPr>
        <a:xfrm>
          <a:off x="830795" y="1234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20616</xdr:rowOff>
    </xdr:from>
    <xdr:to>
      <xdr:col>24</xdr:col>
      <xdr:colOff>63500</xdr:colOff>
      <xdr:row>99</xdr:row>
      <xdr:rowOff>25922</xdr:rowOff>
    </xdr:to>
    <xdr:cxnSp macro="">
      <xdr:nvCxnSpPr>
        <xdr:cNvPr id="237" name="直線コネクタ 236"/>
        <xdr:cNvCxnSpPr/>
      </xdr:nvCxnSpPr>
      <xdr:spPr>
        <a:xfrm flipV="1">
          <a:off x="3797300" y="16994166"/>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12060</xdr:rowOff>
    </xdr:from>
    <xdr:to>
      <xdr:col>19</xdr:col>
      <xdr:colOff>177800</xdr:colOff>
      <xdr:row>99</xdr:row>
      <xdr:rowOff>25922</xdr:rowOff>
    </xdr:to>
    <xdr:cxnSp macro="">
      <xdr:nvCxnSpPr>
        <xdr:cNvPr id="240" name="直線コネクタ 239"/>
        <xdr:cNvCxnSpPr/>
      </xdr:nvCxnSpPr>
      <xdr:spPr>
        <a:xfrm>
          <a:off x="2908300" y="16985610"/>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12060</xdr:rowOff>
    </xdr:from>
    <xdr:to>
      <xdr:col>15</xdr:col>
      <xdr:colOff>50800</xdr:colOff>
      <xdr:row>99</xdr:row>
      <xdr:rowOff>40618</xdr:rowOff>
    </xdr:to>
    <xdr:cxnSp macro="">
      <xdr:nvCxnSpPr>
        <xdr:cNvPr id="243" name="直線コネクタ 242"/>
        <xdr:cNvCxnSpPr/>
      </xdr:nvCxnSpPr>
      <xdr:spPr>
        <a:xfrm flipV="1">
          <a:off x="2019300" y="16985610"/>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26250</xdr:rowOff>
    </xdr:from>
    <xdr:to>
      <xdr:col>10</xdr:col>
      <xdr:colOff>114300</xdr:colOff>
      <xdr:row>99</xdr:row>
      <xdr:rowOff>40618</xdr:rowOff>
    </xdr:to>
    <xdr:cxnSp macro="">
      <xdr:nvCxnSpPr>
        <xdr:cNvPr id="246" name="直線コネクタ 245"/>
        <xdr:cNvCxnSpPr/>
      </xdr:nvCxnSpPr>
      <xdr:spPr>
        <a:xfrm>
          <a:off x="1130300" y="1699980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0" name="テキスト ボックス 249"/>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141266</xdr:rowOff>
    </xdr:from>
    <xdr:to>
      <xdr:col>24</xdr:col>
      <xdr:colOff>114300</xdr:colOff>
      <xdr:row>99</xdr:row>
      <xdr:rowOff>71416</xdr:rowOff>
    </xdr:to>
    <xdr:sp macro="" textlink="">
      <xdr:nvSpPr>
        <xdr:cNvPr id="256" name="楕円 255"/>
        <xdr:cNvSpPr/>
      </xdr:nvSpPr>
      <xdr:spPr>
        <a:xfrm>
          <a:off x="4584700" y="1694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56193</xdr:rowOff>
    </xdr:from>
    <xdr:ext cx="534377" cy="259045"/>
    <xdr:sp macro="" textlink="">
      <xdr:nvSpPr>
        <xdr:cNvPr id="257" name="衛生費該当値テキスト"/>
        <xdr:cNvSpPr txBox="1"/>
      </xdr:nvSpPr>
      <xdr:spPr>
        <a:xfrm>
          <a:off x="4686300" y="168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146572</xdr:rowOff>
    </xdr:from>
    <xdr:to>
      <xdr:col>20</xdr:col>
      <xdr:colOff>38100</xdr:colOff>
      <xdr:row>99</xdr:row>
      <xdr:rowOff>76722</xdr:rowOff>
    </xdr:to>
    <xdr:sp macro="" textlink="">
      <xdr:nvSpPr>
        <xdr:cNvPr id="258" name="楕円 257"/>
        <xdr:cNvSpPr/>
      </xdr:nvSpPr>
      <xdr:spPr>
        <a:xfrm>
          <a:off x="3746500" y="169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67849</xdr:rowOff>
    </xdr:from>
    <xdr:ext cx="534377" cy="259045"/>
    <xdr:sp macro="" textlink="">
      <xdr:nvSpPr>
        <xdr:cNvPr id="259" name="テキスト ボックス 258"/>
        <xdr:cNvSpPr txBox="1"/>
      </xdr:nvSpPr>
      <xdr:spPr>
        <a:xfrm>
          <a:off x="3530111" y="170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132710</xdr:rowOff>
    </xdr:from>
    <xdr:to>
      <xdr:col>15</xdr:col>
      <xdr:colOff>101600</xdr:colOff>
      <xdr:row>99</xdr:row>
      <xdr:rowOff>62860</xdr:rowOff>
    </xdr:to>
    <xdr:sp macro="" textlink="">
      <xdr:nvSpPr>
        <xdr:cNvPr id="260" name="楕円 259"/>
        <xdr:cNvSpPr/>
      </xdr:nvSpPr>
      <xdr:spPr>
        <a:xfrm>
          <a:off x="2857500" y="16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53987</xdr:rowOff>
    </xdr:from>
    <xdr:ext cx="534377" cy="259045"/>
    <xdr:sp macro="" textlink="">
      <xdr:nvSpPr>
        <xdr:cNvPr id="261" name="テキスト ボックス 260"/>
        <xdr:cNvSpPr txBox="1"/>
      </xdr:nvSpPr>
      <xdr:spPr>
        <a:xfrm>
          <a:off x="2641111" y="17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161268</xdr:rowOff>
    </xdr:from>
    <xdr:to>
      <xdr:col>10</xdr:col>
      <xdr:colOff>165100</xdr:colOff>
      <xdr:row>99</xdr:row>
      <xdr:rowOff>91418</xdr:rowOff>
    </xdr:to>
    <xdr:sp macro="" textlink="">
      <xdr:nvSpPr>
        <xdr:cNvPr id="262" name="楕円 261"/>
        <xdr:cNvSpPr/>
      </xdr:nvSpPr>
      <xdr:spPr>
        <a:xfrm>
          <a:off x="1968500" y="169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82545</xdr:rowOff>
    </xdr:from>
    <xdr:ext cx="534377" cy="259045"/>
    <xdr:sp macro="" textlink="">
      <xdr:nvSpPr>
        <xdr:cNvPr id="263" name="テキスト ボックス 262"/>
        <xdr:cNvSpPr txBox="1"/>
      </xdr:nvSpPr>
      <xdr:spPr>
        <a:xfrm>
          <a:off x="1752111" y="170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146900</xdr:rowOff>
    </xdr:from>
    <xdr:to>
      <xdr:col>6</xdr:col>
      <xdr:colOff>38100</xdr:colOff>
      <xdr:row>99</xdr:row>
      <xdr:rowOff>77050</xdr:rowOff>
    </xdr:to>
    <xdr:sp macro="" textlink="">
      <xdr:nvSpPr>
        <xdr:cNvPr id="264" name="楕円 263"/>
        <xdr:cNvSpPr/>
      </xdr:nvSpPr>
      <xdr:spPr>
        <a:xfrm>
          <a:off x="1079500" y="169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68177</xdr:rowOff>
    </xdr:from>
    <xdr:ext cx="534377" cy="259045"/>
    <xdr:sp macro="" textlink="">
      <xdr:nvSpPr>
        <xdr:cNvPr id="265" name="テキスト ボックス 264"/>
        <xdr:cNvSpPr txBox="1"/>
      </xdr:nvSpPr>
      <xdr:spPr>
        <a:xfrm>
          <a:off x="863111" y="170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65786</xdr:rowOff>
    </xdr:from>
    <xdr:to>
      <xdr:col>55</xdr:col>
      <xdr:colOff>0</xdr:colOff>
      <xdr:row>34</xdr:row>
      <xdr:rowOff>85217</xdr:rowOff>
    </xdr:to>
    <xdr:cxnSp macro="">
      <xdr:nvCxnSpPr>
        <xdr:cNvPr id="294" name="直線コネクタ 293"/>
        <xdr:cNvCxnSpPr/>
      </xdr:nvCxnSpPr>
      <xdr:spPr>
        <a:xfrm flipV="1">
          <a:off x="9639300" y="589508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85217</xdr:rowOff>
    </xdr:from>
    <xdr:to>
      <xdr:col>50</xdr:col>
      <xdr:colOff>114300</xdr:colOff>
      <xdr:row>34</xdr:row>
      <xdr:rowOff>101981</xdr:rowOff>
    </xdr:to>
    <xdr:cxnSp macro="">
      <xdr:nvCxnSpPr>
        <xdr:cNvPr id="297" name="直線コネクタ 296"/>
        <xdr:cNvCxnSpPr/>
      </xdr:nvCxnSpPr>
      <xdr:spPr>
        <a:xfrm flipV="1">
          <a:off x="8750300" y="591451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99314</xdr:rowOff>
    </xdr:from>
    <xdr:to>
      <xdr:col>45</xdr:col>
      <xdr:colOff>177800</xdr:colOff>
      <xdr:row>34</xdr:row>
      <xdr:rowOff>101981</xdr:rowOff>
    </xdr:to>
    <xdr:cxnSp macro="">
      <xdr:nvCxnSpPr>
        <xdr:cNvPr id="300" name="直線コネクタ 299"/>
        <xdr:cNvCxnSpPr/>
      </xdr:nvCxnSpPr>
      <xdr:spPr>
        <a:xfrm>
          <a:off x="7861300" y="592861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92837</xdr:rowOff>
    </xdr:from>
    <xdr:to>
      <xdr:col>41</xdr:col>
      <xdr:colOff>50800</xdr:colOff>
      <xdr:row>34</xdr:row>
      <xdr:rowOff>99314</xdr:rowOff>
    </xdr:to>
    <xdr:cxnSp macro="">
      <xdr:nvCxnSpPr>
        <xdr:cNvPr id="303" name="直線コネクタ 302"/>
        <xdr:cNvCxnSpPr/>
      </xdr:nvCxnSpPr>
      <xdr:spPr>
        <a:xfrm>
          <a:off x="6972300" y="592213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7" name="テキスト ボックス 306"/>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14986</xdr:rowOff>
    </xdr:from>
    <xdr:to>
      <xdr:col>55</xdr:col>
      <xdr:colOff>50800</xdr:colOff>
      <xdr:row>34</xdr:row>
      <xdr:rowOff>116586</xdr:rowOff>
    </xdr:to>
    <xdr:sp macro="" textlink="">
      <xdr:nvSpPr>
        <xdr:cNvPr id="313" name="楕円 312"/>
        <xdr:cNvSpPr/>
      </xdr:nvSpPr>
      <xdr:spPr>
        <a:xfrm>
          <a:off x="104267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37863</xdr:rowOff>
    </xdr:from>
    <xdr:ext cx="469744" cy="259045"/>
    <xdr:sp macro="" textlink="">
      <xdr:nvSpPr>
        <xdr:cNvPr id="314" name="労働費該当値テキスト"/>
        <xdr:cNvSpPr txBox="1"/>
      </xdr:nvSpPr>
      <xdr:spPr>
        <a:xfrm>
          <a:off x="10528300"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34417</xdr:rowOff>
    </xdr:from>
    <xdr:to>
      <xdr:col>50</xdr:col>
      <xdr:colOff>165100</xdr:colOff>
      <xdr:row>34</xdr:row>
      <xdr:rowOff>136017</xdr:rowOff>
    </xdr:to>
    <xdr:sp macro="" textlink="">
      <xdr:nvSpPr>
        <xdr:cNvPr id="315" name="楕円 314"/>
        <xdr:cNvSpPr/>
      </xdr:nvSpPr>
      <xdr:spPr>
        <a:xfrm>
          <a:off x="9588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152544</xdr:rowOff>
    </xdr:from>
    <xdr:ext cx="469744" cy="259045"/>
    <xdr:sp macro="" textlink="">
      <xdr:nvSpPr>
        <xdr:cNvPr id="316" name="テキスト ボックス 315"/>
        <xdr:cNvSpPr txBox="1"/>
      </xdr:nvSpPr>
      <xdr:spPr>
        <a:xfrm>
          <a:off x="9404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51181</xdr:rowOff>
    </xdr:from>
    <xdr:to>
      <xdr:col>46</xdr:col>
      <xdr:colOff>38100</xdr:colOff>
      <xdr:row>34</xdr:row>
      <xdr:rowOff>152781</xdr:rowOff>
    </xdr:to>
    <xdr:sp macro="" textlink="">
      <xdr:nvSpPr>
        <xdr:cNvPr id="317" name="楕円 316"/>
        <xdr:cNvSpPr/>
      </xdr:nvSpPr>
      <xdr:spPr>
        <a:xfrm>
          <a:off x="8699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169308</xdr:rowOff>
    </xdr:from>
    <xdr:ext cx="469744" cy="259045"/>
    <xdr:sp macro="" textlink="">
      <xdr:nvSpPr>
        <xdr:cNvPr id="318" name="テキスト ボックス 317"/>
        <xdr:cNvSpPr txBox="1"/>
      </xdr:nvSpPr>
      <xdr:spPr>
        <a:xfrm>
          <a:off x="8515428"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48514</xdr:rowOff>
    </xdr:from>
    <xdr:to>
      <xdr:col>41</xdr:col>
      <xdr:colOff>101600</xdr:colOff>
      <xdr:row>34</xdr:row>
      <xdr:rowOff>150114</xdr:rowOff>
    </xdr:to>
    <xdr:sp macro="" textlink="">
      <xdr:nvSpPr>
        <xdr:cNvPr id="319" name="楕円 318"/>
        <xdr:cNvSpPr/>
      </xdr:nvSpPr>
      <xdr:spPr>
        <a:xfrm>
          <a:off x="7810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166641</xdr:rowOff>
    </xdr:from>
    <xdr:ext cx="469744" cy="259045"/>
    <xdr:sp macro="" textlink="">
      <xdr:nvSpPr>
        <xdr:cNvPr id="320" name="テキスト ボックス 319"/>
        <xdr:cNvSpPr txBox="1"/>
      </xdr:nvSpPr>
      <xdr:spPr>
        <a:xfrm>
          <a:off x="7626428"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42037</xdr:rowOff>
    </xdr:from>
    <xdr:to>
      <xdr:col>36</xdr:col>
      <xdr:colOff>165100</xdr:colOff>
      <xdr:row>34</xdr:row>
      <xdr:rowOff>143637</xdr:rowOff>
    </xdr:to>
    <xdr:sp macro="" textlink="">
      <xdr:nvSpPr>
        <xdr:cNvPr id="321" name="楕円 320"/>
        <xdr:cNvSpPr/>
      </xdr:nvSpPr>
      <xdr:spPr>
        <a:xfrm>
          <a:off x="6921500" y="5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160164</xdr:rowOff>
    </xdr:from>
    <xdr:ext cx="469744" cy="259045"/>
    <xdr:sp macro="" textlink="">
      <xdr:nvSpPr>
        <xdr:cNvPr id="322" name="テキスト ボックス 321"/>
        <xdr:cNvSpPr txBox="1"/>
      </xdr:nvSpPr>
      <xdr:spPr>
        <a:xfrm>
          <a:off x="6737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26638</xdr:rowOff>
    </xdr:from>
    <xdr:to>
      <xdr:col>55</xdr:col>
      <xdr:colOff>0</xdr:colOff>
      <xdr:row>59</xdr:row>
      <xdr:rowOff>29858</xdr:rowOff>
    </xdr:to>
    <xdr:cxnSp macro="">
      <xdr:nvCxnSpPr>
        <xdr:cNvPr id="351" name="直線コネクタ 350"/>
        <xdr:cNvCxnSpPr/>
      </xdr:nvCxnSpPr>
      <xdr:spPr>
        <a:xfrm>
          <a:off x="9639300" y="10142188"/>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26638</xdr:rowOff>
    </xdr:from>
    <xdr:to>
      <xdr:col>50</xdr:col>
      <xdr:colOff>114300</xdr:colOff>
      <xdr:row>59</xdr:row>
      <xdr:rowOff>31191</xdr:rowOff>
    </xdr:to>
    <xdr:cxnSp macro="">
      <xdr:nvCxnSpPr>
        <xdr:cNvPr id="354" name="直線コネクタ 353"/>
        <xdr:cNvCxnSpPr/>
      </xdr:nvCxnSpPr>
      <xdr:spPr>
        <a:xfrm flipV="1">
          <a:off x="8750300" y="10142188"/>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31191</xdr:rowOff>
    </xdr:from>
    <xdr:to>
      <xdr:col>45</xdr:col>
      <xdr:colOff>177800</xdr:colOff>
      <xdr:row>59</xdr:row>
      <xdr:rowOff>33134</xdr:rowOff>
    </xdr:to>
    <xdr:cxnSp macro="">
      <xdr:nvCxnSpPr>
        <xdr:cNvPr id="357" name="直線コネクタ 356"/>
        <xdr:cNvCxnSpPr/>
      </xdr:nvCxnSpPr>
      <xdr:spPr>
        <a:xfrm flipV="1">
          <a:off x="7861300" y="1014674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33134</xdr:rowOff>
    </xdr:from>
    <xdr:to>
      <xdr:col>41</xdr:col>
      <xdr:colOff>50800</xdr:colOff>
      <xdr:row>59</xdr:row>
      <xdr:rowOff>34049</xdr:rowOff>
    </xdr:to>
    <xdr:cxnSp macro="">
      <xdr:nvCxnSpPr>
        <xdr:cNvPr id="360" name="直線コネクタ 359"/>
        <xdr:cNvCxnSpPr/>
      </xdr:nvCxnSpPr>
      <xdr:spPr>
        <a:xfrm flipV="1">
          <a:off x="6972300" y="101486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150508</xdr:rowOff>
    </xdr:from>
    <xdr:to>
      <xdr:col>55</xdr:col>
      <xdr:colOff>50800</xdr:colOff>
      <xdr:row>59</xdr:row>
      <xdr:rowOff>80658</xdr:rowOff>
    </xdr:to>
    <xdr:sp macro="" textlink="">
      <xdr:nvSpPr>
        <xdr:cNvPr id="370" name="楕円 369"/>
        <xdr:cNvSpPr/>
      </xdr:nvSpPr>
      <xdr:spPr>
        <a:xfrm>
          <a:off x="10426700" y="100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65435</xdr:rowOff>
    </xdr:from>
    <xdr:ext cx="378565" cy="259045"/>
    <xdr:sp macro="" textlink="">
      <xdr:nvSpPr>
        <xdr:cNvPr id="371" name="農林水産業費該当値テキスト"/>
        <xdr:cNvSpPr txBox="1"/>
      </xdr:nvSpPr>
      <xdr:spPr>
        <a:xfrm>
          <a:off x="10528300" y="1000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147288</xdr:rowOff>
    </xdr:from>
    <xdr:to>
      <xdr:col>50</xdr:col>
      <xdr:colOff>165100</xdr:colOff>
      <xdr:row>59</xdr:row>
      <xdr:rowOff>77438</xdr:rowOff>
    </xdr:to>
    <xdr:sp macro="" textlink="">
      <xdr:nvSpPr>
        <xdr:cNvPr id="372" name="楕円 371"/>
        <xdr:cNvSpPr/>
      </xdr:nvSpPr>
      <xdr:spPr>
        <a:xfrm>
          <a:off x="9588500" y="100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68565</xdr:rowOff>
    </xdr:from>
    <xdr:ext cx="378565" cy="259045"/>
    <xdr:sp macro="" textlink="">
      <xdr:nvSpPr>
        <xdr:cNvPr id="373" name="テキスト ボックス 372"/>
        <xdr:cNvSpPr txBox="1"/>
      </xdr:nvSpPr>
      <xdr:spPr>
        <a:xfrm>
          <a:off x="9450017" y="1018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151841</xdr:rowOff>
    </xdr:from>
    <xdr:to>
      <xdr:col>46</xdr:col>
      <xdr:colOff>38100</xdr:colOff>
      <xdr:row>59</xdr:row>
      <xdr:rowOff>81991</xdr:rowOff>
    </xdr:to>
    <xdr:sp macro="" textlink="">
      <xdr:nvSpPr>
        <xdr:cNvPr id="374" name="楕円 373"/>
        <xdr:cNvSpPr/>
      </xdr:nvSpPr>
      <xdr:spPr>
        <a:xfrm>
          <a:off x="8699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73118</xdr:rowOff>
    </xdr:from>
    <xdr:ext cx="378565" cy="259045"/>
    <xdr:sp macro="" textlink="">
      <xdr:nvSpPr>
        <xdr:cNvPr id="375" name="テキスト ボックス 374"/>
        <xdr:cNvSpPr txBox="1"/>
      </xdr:nvSpPr>
      <xdr:spPr>
        <a:xfrm>
          <a:off x="8561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153784</xdr:rowOff>
    </xdr:from>
    <xdr:to>
      <xdr:col>41</xdr:col>
      <xdr:colOff>101600</xdr:colOff>
      <xdr:row>59</xdr:row>
      <xdr:rowOff>83934</xdr:rowOff>
    </xdr:to>
    <xdr:sp macro="" textlink="">
      <xdr:nvSpPr>
        <xdr:cNvPr id="376" name="楕円 375"/>
        <xdr:cNvSpPr/>
      </xdr:nvSpPr>
      <xdr:spPr>
        <a:xfrm>
          <a:off x="7810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75061</xdr:rowOff>
    </xdr:from>
    <xdr:ext cx="378565" cy="259045"/>
    <xdr:sp macro="" textlink="">
      <xdr:nvSpPr>
        <xdr:cNvPr id="377" name="テキスト ボックス 376"/>
        <xdr:cNvSpPr txBox="1"/>
      </xdr:nvSpPr>
      <xdr:spPr>
        <a:xfrm>
          <a:off x="7672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154699</xdr:rowOff>
    </xdr:from>
    <xdr:to>
      <xdr:col>36</xdr:col>
      <xdr:colOff>165100</xdr:colOff>
      <xdr:row>59</xdr:row>
      <xdr:rowOff>84849</xdr:rowOff>
    </xdr:to>
    <xdr:sp macro="" textlink="">
      <xdr:nvSpPr>
        <xdr:cNvPr id="378" name="楕円 377"/>
        <xdr:cNvSpPr/>
      </xdr:nvSpPr>
      <xdr:spPr>
        <a:xfrm>
          <a:off x="69215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75976</xdr:rowOff>
    </xdr:from>
    <xdr:ext cx="378565" cy="259045"/>
    <xdr:sp macro="" textlink="">
      <xdr:nvSpPr>
        <xdr:cNvPr id="379" name="テキスト ボックス 378"/>
        <xdr:cNvSpPr txBox="1"/>
      </xdr:nvSpPr>
      <xdr:spPr>
        <a:xfrm>
          <a:off x="6783017" y="1019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75730</xdr:rowOff>
    </xdr:from>
    <xdr:to>
      <xdr:col>55</xdr:col>
      <xdr:colOff>0</xdr:colOff>
      <xdr:row>78</xdr:row>
      <xdr:rowOff>99961</xdr:rowOff>
    </xdr:to>
    <xdr:cxnSp macro="">
      <xdr:nvCxnSpPr>
        <xdr:cNvPr id="408" name="直線コネクタ 407"/>
        <xdr:cNvCxnSpPr/>
      </xdr:nvCxnSpPr>
      <xdr:spPr>
        <a:xfrm>
          <a:off x="9639300" y="13448830"/>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38164</xdr:rowOff>
    </xdr:from>
    <xdr:to>
      <xdr:col>50</xdr:col>
      <xdr:colOff>114300</xdr:colOff>
      <xdr:row>78</xdr:row>
      <xdr:rowOff>75730</xdr:rowOff>
    </xdr:to>
    <xdr:cxnSp macro="">
      <xdr:nvCxnSpPr>
        <xdr:cNvPr id="411" name="直線コネクタ 410"/>
        <xdr:cNvCxnSpPr/>
      </xdr:nvCxnSpPr>
      <xdr:spPr>
        <a:xfrm>
          <a:off x="8750300" y="13411264"/>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21589</xdr:rowOff>
    </xdr:from>
    <xdr:to>
      <xdr:col>45</xdr:col>
      <xdr:colOff>177800</xdr:colOff>
      <xdr:row>78</xdr:row>
      <xdr:rowOff>38164</xdr:rowOff>
    </xdr:to>
    <xdr:cxnSp macro="">
      <xdr:nvCxnSpPr>
        <xdr:cNvPr id="414" name="直線コネクタ 413"/>
        <xdr:cNvCxnSpPr/>
      </xdr:nvCxnSpPr>
      <xdr:spPr>
        <a:xfrm>
          <a:off x="7861300" y="13394689"/>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21589</xdr:rowOff>
    </xdr:from>
    <xdr:to>
      <xdr:col>41</xdr:col>
      <xdr:colOff>50800</xdr:colOff>
      <xdr:row>78</xdr:row>
      <xdr:rowOff>49364</xdr:rowOff>
    </xdr:to>
    <xdr:cxnSp macro="">
      <xdr:nvCxnSpPr>
        <xdr:cNvPr id="417" name="直線コネクタ 416"/>
        <xdr:cNvCxnSpPr/>
      </xdr:nvCxnSpPr>
      <xdr:spPr>
        <a:xfrm flipV="1">
          <a:off x="6972300" y="13394689"/>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1" name="テキスト ボックス 420"/>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49161</xdr:rowOff>
    </xdr:from>
    <xdr:to>
      <xdr:col>55</xdr:col>
      <xdr:colOff>50800</xdr:colOff>
      <xdr:row>78</xdr:row>
      <xdr:rowOff>150761</xdr:rowOff>
    </xdr:to>
    <xdr:sp macro="" textlink="">
      <xdr:nvSpPr>
        <xdr:cNvPr id="427" name="楕円 426"/>
        <xdr:cNvSpPr/>
      </xdr:nvSpPr>
      <xdr:spPr>
        <a:xfrm>
          <a:off x="10426700" y="13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135538</xdr:rowOff>
    </xdr:from>
    <xdr:ext cx="469744" cy="259045"/>
    <xdr:sp macro="" textlink="">
      <xdr:nvSpPr>
        <xdr:cNvPr id="428" name="商工費該当値テキスト"/>
        <xdr:cNvSpPr txBox="1"/>
      </xdr:nvSpPr>
      <xdr:spPr>
        <a:xfrm>
          <a:off x="10528300" y="133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24930</xdr:rowOff>
    </xdr:from>
    <xdr:to>
      <xdr:col>50</xdr:col>
      <xdr:colOff>165100</xdr:colOff>
      <xdr:row>78</xdr:row>
      <xdr:rowOff>126530</xdr:rowOff>
    </xdr:to>
    <xdr:sp macro="" textlink="">
      <xdr:nvSpPr>
        <xdr:cNvPr id="429" name="楕円 428"/>
        <xdr:cNvSpPr/>
      </xdr:nvSpPr>
      <xdr:spPr>
        <a:xfrm>
          <a:off x="9588500" y="133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117657</xdr:rowOff>
    </xdr:from>
    <xdr:ext cx="469744" cy="259045"/>
    <xdr:sp macro="" textlink="">
      <xdr:nvSpPr>
        <xdr:cNvPr id="430" name="テキスト ボックス 429"/>
        <xdr:cNvSpPr txBox="1"/>
      </xdr:nvSpPr>
      <xdr:spPr>
        <a:xfrm>
          <a:off x="9404428" y="134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158814</xdr:rowOff>
    </xdr:from>
    <xdr:to>
      <xdr:col>46</xdr:col>
      <xdr:colOff>38100</xdr:colOff>
      <xdr:row>78</xdr:row>
      <xdr:rowOff>88964</xdr:rowOff>
    </xdr:to>
    <xdr:sp macro="" textlink="">
      <xdr:nvSpPr>
        <xdr:cNvPr id="431" name="楕円 430"/>
        <xdr:cNvSpPr/>
      </xdr:nvSpPr>
      <xdr:spPr>
        <a:xfrm>
          <a:off x="86995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80091</xdr:rowOff>
    </xdr:from>
    <xdr:ext cx="469744" cy="259045"/>
    <xdr:sp macro="" textlink="">
      <xdr:nvSpPr>
        <xdr:cNvPr id="432" name="テキスト ボックス 431"/>
        <xdr:cNvSpPr txBox="1"/>
      </xdr:nvSpPr>
      <xdr:spPr>
        <a:xfrm>
          <a:off x="8515428" y="134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142239</xdr:rowOff>
    </xdr:from>
    <xdr:to>
      <xdr:col>41</xdr:col>
      <xdr:colOff>101600</xdr:colOff>
      <xdr:row>78</xdr:row>
      <xdr:rowOff>72389</xdr:rowOff>
    </xdr:to>
    <xdr:sp macro="" textlink="">
      <xdr:nvSpPr>
        <xdr:cNvPr id="433" name="楕円 432"/>
        <xdr:cNvSpPr/>
      </xdr:nvSpPr>
      <xdr:spPr>
        <a:xfrm>
          <a:off x="78105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63516</xdr:rowOff>
    </xdr:from>
    <xdr:ext cx="469744" cy="259045"/>
    <xdr:sp macro="" textlink="">
      <xdr:nvSpPr>
        <xdr:cNvPr id="434" name="テキスト ボックス 433"/>
        <xdr:cNvSpPr txBox="1"/>
      </xdr:nvSpPr>
      <xdr:spPr>
        <a:xfrm>
          <a:off x="7626428" y="134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170014</xdr:rowOff>
    </xdr:from>
    <xdr:to>
      <xdr:col>36</xdr:col>
      <xdr:colOff>165100</xdr:colOff>
      <xdr:row>78</xdr:row>
      <xdr:rowOff>100164</xdr:rowOff>
    </xdr:to>
    <xdr:sp macro="" textlink="">
      <xdr:nvSpPr>
        <xdr:cNvPr id="435" name="楕円 434"/>
        <xdr:cNvSpPr/>
      </xdr:nvSpPr>
      <xdr:spPr>
        <a:xfrm>
          <a:off x="6921500" y="133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91291</xdr:rowOff>
    </xdr:from>
    <xdr:ext cx="469744" cy="259045"/>
    <xdr:sp macro="" textlink="">
      <xdr:nvSpPr>
        <xdr:cNvPr id="436" name="テキスト ボックス 435"/>
        <xdr:cNvSpPr txBox="1"/>
      </xdr:nvSpPr>
      <xdr:spPr>
        <a:xfrm>
          <a:off x="6737428" y="1346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102902</xdr:rowOff>
    </xdr:from>
    <xdr:to>
      <xdr:col>55</xdr:col>
      <xdr:colOff>0</xdr:colOff>
      <xdr:row>97</xdr:row>
      <xdr:rowOff>44664</xdr:rowOff>
    </xdr:to>
    <xdr:cxnSp macro="">
      <xdr:nvCxnSpPr>
        <xdr:cNvPr id="465" name="直線コネクタ 464"/>
        <xdr:cNvCxnSpPr/>
      </xdr:nvCxnSpPr>
      <xdr:spPr>
        <a:xfrm>
          <a:off x="9639300" y="16562102"/>
          <a:ext cx="8382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102902</xdr:rowOff>
    </xdr:from>
    <xdr:to>
      <xdr:col>50</xdr:col>
      <xdr:colOff>114300</xdr:colOff>
      <xdr:row>97</xdr:row>
      <xdr:rowOff>91610</xdr:rowOff>
    </xdr:to>
    <xdr:cxnSp macro="">
      <xdr:nvCxnSpPr>
        <xdr:cNvPr id="468" name="直線コネクタ 467"/>
        <xdr:cNvCxnSpPr/>
      </xdr:nvCxnSpPr>
      <xdr:spPr>
        <a:xfrm flipV="1">
          <a:off x="8750300" y="16562102"/>
          <a:ext cx="889000" cy="16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106911</xdr:rowOff>
    </xdr:from>
    <xdr:to>
      <xdr:col>45</xdr:col>
      <xdr:colOff>177800</xdr:colOff>
      <xdr:row>97</xdr:row>
      <xdr:rowOff>91610</xdr:rowOff>
    </xdr:to>
    <xdr:cxnSp macro="">
      <xdr:nvCxnSpPr>
        <xdr:cNvPr id="471" name="直線コネクタ 470"/>
        <xdr:cNvCxnSpPr/>
      </xdr:nvCxnSpPr>
      <xdr:spPr>
        <a:xfrm>
          <a:off x="7861300" y="16566111"/>
          <a:ext cx="889000" cy="15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106911</xdr:rowOff>
    </xdr:from>
    <xdr:to>
      <xdr:col>41</xdr:col>
      <xdr:colOff>50800</xdr:colOff>
      <xdr:row>96</xdr:row>
      <xdr:rowOff>117077</xdr:rowOff>
    </xdr:to>
    <xdr:cxnSp macro="">
      <xdr:nvCxnSpPr>
        <xdr:cNvPr id="474" name="直線コネクタ 473"/>
        <xdr:cNvCxnSpPr/>
      </xdr:nvCxnSpPr>
      <xdr:spPr>
        <a:xfrm flipV="1">
          <a:off x="6972300" y="16566111"/>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165314</xdr:rowOff>
    </xdr:from>
    <xdr:to>
      <xdr:col>55</xdr:col>
      <xdr:colOff>50800</xdr:colOff>
      <xdr:row>97</xdr:row>
      <xdr:rowOff>95464</xdr:rowOff>
    </xdr:to>
    <xdr:sp macro="" textlink="">
      <xdr:nvSpPr>
        <xdr:cNvPr id="484" name="楕円 483"/>
        <xdr:cNvSpPr/>
      </xdr:nvSpPr>
      <xdr:spPr>
        <a:xfrm>
          <a:off x="10426700" y="166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16741</xdr:rowOff>
    </xdr:from>
    <xdr:ext cx="534377" cy="259045"/>
    <xdr:sp macro="" textlink="">
      <xdr:nvSpPr>
        <xdr:cNvPr id="485" name="土木費該当値テキスト"/>
        <xdr:cNvSpPr txBox="1"/>
      </xdr:nvSpPr>
      <xdr:spPr>
        <a:xfrm>
          <a:off x="10528300" y="164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52102</xdr:rowOff>
    </xdr:from>
    <xdr:to>
      <xdr:col>50</xdr:col>
      <xdr:colOff>165100</xdr:colOff>
      <xdr:row>96</xdr:row>
      <xdr:rowOff>153702</xdr:rowOff>
    </xdr:to>
    <xdr:sp macro="" textlink="">
      <xdr:nvSpPr>
        <xdr:cNvPr id="486" name="楕円 485"/>
        <xdr:cNvSpPr/>
      </xdr:nvSpPr>
      <xdr:spPr>
        <a:xfrm>
          <a:off x="9588500" y="165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170229</xdr:rowOff>
    </xdr:from>
    <xdr:ext cx="534377" cy="259045"/>
    <xdr:sp macro="" textlink="">
      <xdr:nvSpPr>
        <xdr:cNvPr id="487" name="テキスト ボックス 486"/>
        <xdr:cNvSpPr txBox="1"/>
      </xdr:nvSpPr>
      <xdr:spPr>
        <a:xfrm>
          <a:off x="9372111" y="16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40810</xdr:rowOff>
    </xdr:from>
    <xdr:to>
      <xdr:col>46</xdr:col>
      <xdr:colOff>38100</xdr:colOff>
      <xdr:row>97</xdr:row>
      <xdr:rowOff>142410</xdr:rowOff>
    </xdr:to>
    <xdr:sp macro="" textlink="">
      <xdr:nvSpPr>
        <xdr:cNvPr id="488" name="楕円 487"/>
        <xdr:cNvSpPr/>
      </xdr:nvSpPr>
      <xdr:spPr>
        <a:xfrm>
          <a:off x="8699500" y="166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133537</xdr:rowOff>
    </xdr:from>
    <xdr:ext cx="534377" cy="259045"/>
    <xdr:sp macro="" textlink="">
      <xdr:nvSpPr>
        <xdr:cNvPr id="489" name="テキスト ボックス 488"/>
        <xdr:cNvSpPr txBox="1"/>
      </xdr:nvSpPr>
      <xdr:spPr>
        <a:xfrm>
          <a:off x="8483111" y="1676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56111</xdr:rowOff>
    </xdr:from>
    <xdr:to>
      <xdr:col>41</xdr:col>
      <xdr:colOff>101600</xdr:colOff>
      <xdr:row>96</xdr:row>
      <xdr:rowOff>157711</xdr:rowOff>
    </xdr:to>
    <xdr:sp macro="" textlink="">
      <xdr:nvSpPr>
        <xdr:cNvPr id="490" name="楕円 489"/>
        <xdr:cNvSpPr/>
      </xdr:nvSpPr>
      <xdr:spPr>
        <a:xfrm>
          <a:off x="7810500" y="165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2788</xdr:rowOff>
    </xdr:from>
    <xdr:ext cx="534377" cy="259045"/>
    <xdr:sp macro="" textlink="">
      <xdr:nvSpPr>
        <xdr:cNvPr id="491" name="テキスト ボックス 490"/>
        <xdr:cNvSpPr txBox="1"/>
      </xdr:nvSpPr>
      <xdr:spPr>
        <a:xfrm>
          <a:off x="7594111" y="1629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66277</xdr:rowOff>
    </xdr:from>
    <xdr:to>
      <xdr:col>36</xdr:col>
      <xdr:colOff>165100</xdr:colOff>
      <xdr:row>96</xdr:row>
      <xdr:rowOff>167877</xdr:rowOff>
    </xdr:to>
    <xdr:sp macro="" textlink="">
      <xdr:nvSpPr>
        <xdr:cNvPr id="492" name="楕円 491"/>
        <xdr:cNvSpPr/>
      </xdr:nvSpPr>
      <xdr:spPr>
        <a:xfrm>
          <a:off x="6921500" y="165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159004</xdr:rowOff>
    </xdr:from>
    <xdr:ext cx="534377" cy="259045"/>
    <xdr:sp macro="" textlink="">
      <xdr:nvSpPr>
        <xdr:cNvPr id="493" name="テキスト ボックス 492"/>
        <xdr:cNvSpPr txBox="1"/>
      </xdr:nvSpPr>
      <xdr:spPr>
        <a:xfrm>
          <a:off x="6705111" y="166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73635</xdr:rowOff>
    </xdr:from>
    <xdr:to>
      <xdr:col>85</xdr:col>
      <xdr:colOff>127000</xdr:colOff>
      <xdr:row>37</xdr:row>
      <xdr:rowOff>80127</xdr:rowOff>
    </xdr:to>
    <xdr:cxnSp macro="">
      <xdr:nvCxnSpPr>
        <xdr:cNvPr id="521" name="直線コネクタ 520"/>
        <xdr:cNvCxnSpPr/>
      </xdr:nvCxnSpPr>
      <xdr:spPr>
        <a:xfrm>
          <a:off x="15481300" y="6417285"/>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73635</xdr:rowOff>
    </xdr:from>
    <xdr:to>
      <xdr:col>81</xdr:col>
      <xdr:colOff>50800</xdr:colOff>
      <xdr:row>37</xdr:row>
      <xdr:rowOff>137277</xdr:rowOff>
    </xdr:to>
    <xdr:cxnSp macro="">
      <xdr:nvCxnSpPr>
        <xdr:cNvPr id="524" name="直線コネクタ 523"/>
        <xdr:cNvCxnSpPr/>
      </xdr:nvCxnSpPr>
      <xdr:spPr>
        <a:xfrm flipV="1">
          <a:off x="14592300" y="6417285"/>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43048</xdr:rowOff>
    </xdr:from>
    <xdr:to>
      <xdr:col>76</xdr:col>
      <xdr:colOff>114300</xdr:colOff>
      <xdr:row>37</xdr:row>
      <xdr:rowOff>137277</xdr:rowOff>
    </xdr:to>
    <xdr:cxnSp macro="">
      <xdr:nvCxnSpPr>
        <xdr:cNvPr id="527" name="直線コネクタ 526"/>
        <xdr:cNvCxnSpPr/>
      </xdr:nvCxnSpPr>
      <xdr:spPr>
        <a:xfrm>
          <a:off x="13703300" y="6386698"/>
          <a:ext cx="8890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24303</xdr:rowOff>
    </xdr:from>
    <xdr:to>
      <xdr:col>71</xdr:col>
      <xdr:colOff>177800</xdr:colOff>
      <xdr:row>37</xdr:row>
      <xdr:rowOff>43048</xdr:rowOff>
    </xdr:to>
    <xdr:cxnSp macro="">
      <xdr:nvCxnSpPr>
        <xdr:cNvPr id="530" name="直線コネクタ 529"/>
        <xdr:cNvCxnSpPr/>
      </xdr:nvCxnSpPr>
      <xdr:spPr>
        <a:xfrm>
          <a:off x="12814300" y="636795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4" name="テキスト ボックス 533"/>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29327</xdr:rowOff>
    </xdr:from>
    <xdr:to>
      <xdr:col>85</xdr:col>
      <xdr:colOff>177800</xdr:colOff>
      <xdr:row>37</xdr:row>
      <xdr:rowOff>130927</xdr:rowOff>
    </xdr:to>
    <xdr:sp macro="" textlink="">
      <xdr:nvSpPr>
        <xdr:cNvPr id="540" name="楕円 539"/>
        <xdr:cNvSpPr/>
      </xdr:nvSpPr>
      <xdr:spPr>
        <a:xfrm>
          <a:off x="16268700" y="63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52204</xdr:rowOff>
    </xdr:from>
    <xdr:ext cx="534377" cy="259045"/>
    <xdr:sp macro="" textlink="">
      <xdr:nvSpPr>
        <xdr:cNvPr id="541" name="消防費該当値テキスト"/>
        <xdr:cNvSpPr txBox="1"/>
      </xdr:nvSpPr>
      <xdr:spPr>
        <a:xfrm>
          <a:off x="16370300" y="62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22835</xdr:rowOff>
    </xdr:from>
    <xdr:to>
      <xdr:col>81</xdr:col>
      <xdr:colOff>101600</xdr:colOff>
      <xdr:row>37</xdr:row>
      <xdr:rowOff>124435</xdr:rowOff>
    </xdr:to>
    <xdr:sp macro="" textlink="">
      <xdr:nvSpPr>
        <xdr:cNvPr id="542" name="楕円 541"/>
        <xdr:cNvSpPr/>
      </xdr:nvSpPr>
      <xdr:spPr>
        <a:xfrm>
          <a:off x="15430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140962</xdr:rowOff>
    </xdr:from>
    <xdr:ext cx="534377" cy="259045"/>
    <xdr:sp macro="" textlink="">
      <xdr:nvSpPr>
        <xdr:cNvPr id="543" name="テキスト ボックス 542"/>
        <xdr:cNvSpPr txBox="1"/>
      </xdr:nvSpPr>
      <xdr:spPr>
        <a:xfrm>
          <a:off x="15214111" y="6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86477</xdr:rowOff>
    </xdr:from>
    <xdr:to>
      <xdr:col>76</xdr:col>
      <xdr:colOff>165100</xdr:colOff>
      <xdr:row>38</xdr:row>
      <xdr:rowOff>16627</xdr:rowOff>
    </xdr:to>
    <xdr:sp macro="" textlink="">
      <xdr:nvSpPr>
        <xdr:cNvPr id="544" name="楕円 543"/>
        <xdr:cNvSpPr/>
      </xdr:nvSpPr>
      <xdr:spPr>
        <a:xfrm>
          <a:off x="14541500" y="64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7754</xdr:rowOff>
    </xdr:from>
    <xdr:ext cx="534377" cy="259045"/>
    <xdr:sp macro="" textlink="">
      <xdr:nvSpPr>
        <xdr:cNvPr id="545" name="テキスト ボックス 544"/>
        <xdr:cNvSpPr txBox="1"/>
      </xdr:nvSpPr>
      <xdr:spPr>
        <a:xfrm>
          <a:off x="14325111" y="65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163698</xdr:rowOff>
    </xdr:from>
    <xdr:to>
      <xdr:col>72</xdr:col>
      <xdr:colOff>38100</xdr:colOff>
      <xdr:row>37</xdr:row>
      <xdr:rowOff>93848</xdr:rowOff>
    </xdr:to>
    <xdr:sp macro="" textlink="">
      <xdr:nvSpPr>
        <xdr:cNvPr id="546" name="楕円 545"/>
        <xdr:cNvSpPr/>
      </xdr:nvSpPr>
      <xdr:spPr>
        <a:xfrm>
          <a:off x="13652500" y="63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110375</xdr:rowOff>
    </xdr:from>
    <xdr:ext cx="534377" cy="259045"/>
    <xdr:sp macro="" textlink="">
      <xdr:nvSpPr>
        <xdr:cNvPr id="547" name="テキスト ボックス 546"/>
        <xdr:cNvSpPr txBox="1"/>
      </xdr:nvSpPr>
      <xdr:spPr>
        <a:xfrm>
          <a:off x="13436111" y="61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144953</xdr:rowOff>
    </xdr:from>
    <xdr:to>
      <xdr:col>67</xdr:col>
      <xdr:colOff>101600</xdr:colOff>
      <xdr:row>37</xdr:row>
      <xdr:rowOff>75103</xdr:rowOff>
    </xdr:to>
    <xdr:sp macro="" textlink="">
      <xdr:nvSpPr>
        <xdr:cNvPr id="548" name="楕円 547"/>
        <xdr:cNvSpPr/>
      </xdr:nvSpPr>
      <xdr:spPr>
        <a:xfrm>
          <a:off x="12763500" y="63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66230</xdr:rowOff>
    </xdr:from>
    <xdr:ext cx="534377" cy="259045"/>
    <xdr:sp macro="" textlink="">
      <xdr:nvSpPr>
        <xdr:cNvPr id="549" name="テキスト ボックス 548"/>
        <xdr:cNvSpPr txBox="1"/>
      </xdr:nvSpPr>
      <xdr:spPr>
        <a:xfrm>
          <a:off x="12547111" y="640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159341</xdr:rowOff>
    </xdr:from>
    <xdr:to>
      <xdr:col>85</xdr:col>
      <xdr:colOff>127000</xdr:colOff>
      <xdr:row>57</xdr:row>
      <xdr:rowOff>4331</xdr:rowOff>
    </xdr:to>
    <xdr:cxnSp macro="">
      <xdr:nvCxnSpPr>
        <xdr:cNvPr id="579" name="直線コネクタ 578"/>
        <xdr:cNvCxnSpPr/>
      </xdr:nvCxnSpPr>
      <xdr:spPr>
        <a:xfrm>
          <a:off x="15481300" y="9760541"/>
          <a:ext cx="8382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159341</xdr:rowOff>
    </xdr:from>
    <xdr:to>
      <xdr:col>81</xdr:col>
      <xdr:colOff>50800</xdr:colOff>
      <xdr:row>57</xdr:row>
      <xdr:rowOff>61214</xdr:rowOff>
    </xdr:to>
    <xdr:cxnSp macro="">
      <xdr:nvCxnSpPr>
        <xdr:cNvPr id="582" name="直線コネクタ 581"/>
        <xdr:cNvCxnSpPr/>
      </xdr:nvCxnSpPr>
      <xdr:spPr>
        <a:xfrm flipV="1">
          <a:off x="14592300" y="9760541"/>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61214</xdr:rowOff>
    </xdr:from>
    <xdr:to>
      <xdr:col>76</xdr:col>
      <xdr:colOff>114300</xdr:colOff>
      <xdr:row>57</xdr:row>
      <xdr:rowOff>81902</xdr:rowOff>
    </xdr:to>
    <xdr:cxnSp macro="">
      <xdr:nvCxnSpPr>
        <xdr:cNvPr id="585" name="直線コネクタ 584"/>
        <xdr:cNvCxnSpPr/>
      </xdr:nvCxnSpPr>
      <xdr:spPr>
        <a:xfrm flipV="1">
          <a:off x="13703300" y="983386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49899</xdr:rowOff>
    </xdr:from>
    <xdr:to>
      <xdr:col>71</xdr:col>
      <xdr:colOff>177800</xdr:colOff>
      <xdr:row>57</xdr:row>
      <xdr:rowOff>81902</xdr:rowOff>
    </xdr:to>
    <xdr:cxnSp macro="">
      <xdr:nvCxnSpPr>
        <xdr:cNvPr id="588" name="直線コネクタ 587"/>
        <xdr:cNvCxnSpPr/>
      </xdr:nvCxnSpPr>
      <xdr:spPr>
        <a:xfrm>
          <a:off x="12814300" y="982254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36110</xdr:rowOff>
    </xdr:from>
    <xdr:ext cx="534377" cy="259045"/>
    <xdr:sp macro="" textlink="">
      <xdr:nvSpPr>
        <xdr:cNvPr id="592" name="テキスト ボックス 591"/>
        <xdr:cNvSpPr txBox="1"/>
      </xdr:nvSpPr>
      <xdr:spPr>
        <a:xfrm>
          <a:off x="12547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124981</xdr:rowOff>
    </xdr:from>
    <xdr:to>
      <xdr:col>85</xdr:col>
      <xdr:colOff>177800</xdr:colOff>
      <xdr:row>57</xdr:row>
      <xdr:rowOff>55131</xdr:rowOff>
    </xdr:to>
    <xdr:sp macro="" textlink="">
      <xdr:nvSpPr>
        <xdr:cNvPr id="598" name="楕円 597"/>
        <xdr:cNvSpPr/>
      </xdr:nvSpPr>
      <xdr:spPr>
        <a:xfrm>
          <a:off x="16268700" y="97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103408</xdr:rowOff>
    </xdr:from>
    <xdr:ext cx="534377" cy="259045"/>
    <xdr:sp macro="" textlink="">
      <xdr:nvSpPr>
        <xdr:cNvPr id="599" name="教育費該当値テキスト"/>
        <xdr:cNvSpPr txBox="1"/>
      </xdr:nvSpPr>
      <xdr:spPr>
        <a:xfrm>
          <a:off x="16370300" y="97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108541</xdr:rowOff>
    </xdr:from>
    <xdr:to>
      <xdr:col>81</xdr:col>
      <xdr:colOff>101600</xdr:colOff>
      <xdr:row>57</xdr:row>
      <xdr:rowOff>38691</xdr:rowOff>
    </xdr:to>
    <xdr:sp macro="" textlink="">
      <xdr:nvSpPr>
        <xdr:cNvPr id="600" name="楕円 599"/>
        <xdr:cNvSpPr/>
      </xdr:nvSpPr>
      <xdr:spPr>
        <a:xfrm>
          <a:off x="15430500" y="97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29818</xdr:rowOff>
    </xdr:from>
    <xdr:ext cx="534377" cy="259045"/>
    <xdr:sp macro="" textlink="">
      <xdr:nvSpPr>
        <xdr:cNvPr id="601" name="テキスト ボックス 600"/>
        <xdr:cNvSpPr txBox="1"/>
      </xdr:nvSpPr>
      <xdr:spPr>
        <a:xfrm>
          <a:off x="15214111" y="98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10414</xdr:rowOff>
    </xdr:from>
    <xdr:to>
      <xdr:col>76</xdr:col>
      <xdr:colOff>165100</xdr:colOff>
      <xdr:row>57</xdr:row>
      <xdr:rowOff>112014</xdr:rowOff>
    </xdr:to>
    <xdr:sp macro="" textlink="">
      <xdr:nvSpPr>
        <xdr:cNvPr id="602" name="楕円 601"/>
        <xdr:cNvSpPr/>
      </xdr:nvSpPr>
      <xdr:spPr>
        <a:xfrm>
          <a:off x="14541500" y="97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103141</xdr:rowOff>
    </xdr:from>
    <xdr:ext cx="534377" cy="259045"/>
    <xdr:sp macro="" textlink="">
      <xdr:nvSpPr>
        <xdr:cNvPr id="603" name="テキスト ボックス 602"/>
        <xdr:cNvSpPr txBox="1"/>
      </xdr:nvSpPr>
      <xdr:spPr>
        <a:xfrm>
          <a:off x="14325111" y="98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31102</xdr:rowOff>
    </xdr:from>
    <xdr:to>
      <xdr:col>72</xdr:col>
      <xdr:colOff>38100</xdr:colOff>
      <xdr:row>57</xdr:row>
      <xdr:rowOff>132702</xdr:rowOff>
    </xdr:to>
    <xdr:sp macro="" textlink="">
      <xdr:nvSpPr>
        <xdr:cNvPr id="604" name="楕円 603"/>
        <xdr:cNvSpPr/>
      </xdr:nvSpPr>
      <xdr:spPr>
        <a:xfrm>
          <a:off x="13652500" y="98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123829</xdr:rowOff>
    </xdr:from>
    <xdr:ext cx="534377" cy="259045"/>
    <xdr:sp macro="" textlink="">
      <xdr:nvSpPr>
        <xdr:cNvPr id="605" name="テキスト ボックス 604"/>
        <xdr:cNvSpPr txBox="1"/>
      </xdr:nvSpPr>
      <xdr:spPr>
        <a:xfrm>
          <a:off x="13436111" y="98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170549</xdr:rowOff>
    </xdr:from>
    <xdr:to>
      <xdr:col>67</xdr:col>
      <xdr:colOff>101600</xdr:colOff>
      <xdr:row>57</xdr:row>
      <xdr:rowOff>100699</xdr:rowOff>
    </xdr:to>
    <xdr:sp macro="" textlink="">
      <xdr:nvSpPr>
        <xdr:cNvPr id="606" name="楕円 605"/>
        <xdr:cNvSpPr/>
      </xdr:nvSpPr>
      <xdr:spPr>
        <a:xfrm>
          <a:off x="12763500" y="97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91826</xdr:rowOff>
    </xdr:from>
    <xdr:ext cx="534377" cy="259045"/>
    <xdr:sp macro="" textlink="">
      <xdr:nvSpPr>
        <xdr:cNvPr id="607" name="テキスト ボックス 606"/>
        <xdr:cNvSpPr txBox="1"/>
      </xdr:nvSpPr>
      <xdr:spPr>
        <a:xfrm>
          <a:off x="12547111" y="98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162789</xdr:rowOff>
    </xdr:from>
    <xdr:to>
      <xdr:col>85</xdr:col>
      <xdr:colOff>127000</xdr:colOff>
      <xdr:row>79</xdr:row>
      <xdr:rowOff>25933</xdr:rowOff>
    </xdr:to>
    <xdr:cxnSp macro="">
      <xdr:nvCxnSpPr>
        <xdr:cNvPr id="636" name="直線コネクタ 635"/>
        <xdr:cNvCxnSpPr/>
      </xdr:nvCxnSpPr>
      <xdr:spPr>
        <a:xfrm flipV="1">
          <a:off x="15481300" y="13535889"/>
          <a:ext cx="8382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25933</xdr:rowOff>
    </xdr:from>
    <xdr:to>
      <xdr:col>81</xdr:col>
      <xdr:colOff>50800</xdr:colOff>
      <xdr:row>79</xdr:row>
      <xdr:rowOff>44450</xdr:rowOff>
    </xdr:to>
    <xdr:cxnSp macro="">
      <xdr:nvCxnSpPr>
        <xdr:cNvPr id="639" name="直線コネクタ 638"/>
        <xdr:cNvCxnSpPr/>
      </xdr:nvCxnSpPr>
      <xdr:spPr>
        <a:xfrm flipV="1">
          <a:off x="14592300" y="1357048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111989</xdr:rowOff>
    </xdr:from>
    <xdr:to>
      <xdr:col>85</xdr:col>
      <xdr:colOff>177800</xdr:colOff>
      <xdr:row>79</xdr:row>
      <xdr:rowOff>42139</xdr:rowOff>
    </xdr:to>
    <xdr:sp macro="" textlink="">
      <xdr:nvSpPr>
        <xdr:cNvPr id="655" name="楕円 654"/>
        <xdr:cNvSpPr/>
      </xdr:nvSpPr>
      <xdr:spPr>
        <a:xfrm>
          <a:off x="16268700" y="134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146583</xdr:rowOff>
    </xdr:from>
    <xdr:to>
      <xdr:col>81</xdr:col>
      <xdr:colOff>101600</xdr:colOff>
      <xdr:row>79</xdr:row>
      <xdr:rowOff>76733</xdr:rowOff>
    </xdr:to>
    <xdr:sp macro="" textlink="">
      <xdr:nvSpPr>
        <xdr:cNvPr id="657" name="楕円 656"/>
        <xdr:cNvSpPr/>
      </xdr:nvSpPr>
      <xdr:spPr>
        <a:xfrm>
          <a:off x="15430500" y="135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67860</xdr:rowOff>
    </xdr:from>
    <xdr:ext cx="378565" cy="259045"/>
    <xdr:sp macro="" textlink="">
      <xdr:nvSpPr>
        <xdr:cNvPr id="658" name="テキスト ボックス 657"/>
        <xdr:cNvSpPr txBox="1"/>
      </xdr:nvSpPr>
      <xdr:spPr>
        <a:xfrm>
          <a:off x="15292017" y="1361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123140</xdr:rowOff>
    </xdr:from>
    <xdr:to>
      <xdr:col>85</xdr:col>
      <xdr:colOff>127000</xdr:colOff>
      <xdr:row>97</xdr:row>
      <xdr:rowOff>129133</xdr:rowOff>
    </xdr:to>
    <xdr:cxnSp macro="">
      <xdr:nvCxnSpPr>
        <xdr:cNvPr id="693" name="直線コネクタ 692"/>
        <xdr:cNvCxnSpPr/>
      </xdr:nvCxnSpPr>
      <xdr:spPr>
        <a:xfrm>
          <a:off x="15481300" y="16753790"/>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90920</xdr:rowOff>
    </xdr:from>
    <xdr:to>
      <xdr:col>81</xdr:col>
      <xdr:colOff>50800</xdr:colOff>
      <xdr:row>97</xdr:row>
      <xdr:rowOff>123140</xdr:rowOff>
    </xdr:to>
    <xdr:cxnSp macro="">
      <xdr:nvCxnSpPr>
        <xdr:cNvPr id="696" name="直線コネクタ 695"/>
        <xdr:cNvCxnSpPr/>
      </xdr:nvCxnSpPr>
      <xdr:spPr>
        <a:xfrm>
          <a:off x="14592300" y="1672157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90920</xdr:rowOff>
    </xdr:from>
    <xdr:to>
      <xdr:col>76</xdr:col>
      <xdr:colOff>114300</xdr:colOff>
      <xdr:row>97</xdr:row>
      <xdr:rowOff>125958</xdr:rowOff>
    </xdr:to>
    <xdr:cxnSp macro="">
      <xdr:nvCxnSpPr>
        <xdr:cNvPr id="699" name="直線コネクタ 698"/>
        <xdr:cNvCxnSpPr/>
      </xdr:nvCxnSpPr>
      <xdr:spPr>
        <a:xfrm flipV="1">
          <a:off x="13703300" y="16721570"/>
          <a:ext cx="889000" cy="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125958</xdr:rowOff>
    </xdr:from>
    <xdr:to>
      <xdr:col>71</xdr:col>
      <xdr:colOff>177800</xdr:colOff>
      <xdr:row>97</xdr:row>
      <xdr:rowOff>150419</xdr:rowOff>
    </xdr:to>
    <xdr:cxnSp macro="">
      <xdr:nvCxnSpPr>
        <xdr:cNvPr id="702" name="直線コネクタ 701"/>
        <xdr:cNvCxnSpPr/>
      </xdr:nvCxnSpPr>
      <xdr:spPr>
        <a:xfrm flipV="1">
          <a:off x="12814300" y="16756608"/>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78333</xdr:rowOff>
    </xdr:from>
    <xdr:to>
      <xdr:col>85</xdr:col>
      <xdr:colOff>177800</xdr:colOff>
      <xdr:row>98</xdr:row>
      <xdr:rowOff>8483</xdr:rowOff>
    </xdr:to>
    <xdr:sp macro="" textlink="">
      <xdr:nvSpPr>
        <xdr:cNvPr id="712" name="楕円 711"/>
        <xdr:cNvSpPr/>
      </xdr:nvSpPr>
      <xdr:spPr>
        <a:xfrm>
          <a:off x="16268700" y="16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164710</xdr:rowOff>
    </xdr:from>
    <xdr:ext cx="534377" cy="259045"/>
    <xdr:sp macro="" textlink="">
      <xdr:nvSpPr>
        <xdr:cNvPr id="713" name="公債費該当値テキスト"/>
        <xdr:cNvSpPr txBox="1"/>
      </xdr:nvSpPr>
      <xdr:spPr>
        <a:xfrm>
          <a:off x="16370300" y="166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72340</xdr:rowOff>
    </xdr:from>
    <xdr:to>
      <xdr:col>81</xdr:col>
      <xdr:colOff>101600</xdr:colOff>
      <xdr:row>98</xdr:row>
      <xdr:rowOff>2490</xdr:rowOff>
    </xdr:to>
    <xdr:sp macro="" textlink="">
      <xdr:nvSpPr>
        <xdr:cNvPr id="714" name="楕円 713"/>
        <xdr:cNvSpPr/>
      </xdr:nvSpPr>
      <xdr:spPr>
        <a:xfrm>
          <a:off x="15430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165067</xdr:rowOff>
    </xdr:from>
    <xdr:ext cx="534377" cy="259045"/>
    <xdr:sp macro="" textlink="">
      <xdr:nvSpPr>
        <xdr:cNvPr id="715" name="テキスト ボックス 714"/>
        <xdr:cNvSpPr txBox="1"/>
      </xdr:nvSpPr>
      <xdr:spPr>
        <a:xfrm>
          <a:off x="15214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40120</xdr:rowOff>
    </xdr:from>
    <xdr:to>
      <xdr:col>76</xdr:col>
      <xdr:colOff>165100</xdr:colOff>
      <xdr:row>97</xdr:row>
      <xdr:rowOff>141720</xdr:rowOff>
    </xdr:to>
    <xdr:sp macro="" textlink="">
      <xdr:nvSpPr>
        <xdr:cNvPr id="716" name="楕円 715"/>
        <xdr:cNvSpPr/>
      </xdr:nvSpPr>
      <xdr:spPr>
        <a:xfrm>
          <a:off x="14541500" y="166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132847</xdr:rowOff>
    </xdr:from>
    <xdr:ext cx="534377" cy="259045"/>
    <xdr:sp macro="" textlink="">
      <xdr:nvSpPr>
        <xdr:cNvPr id="717" name="テキスト ボックス 716"/>
        <xdr:cNvSpPr txBox="1"/>
      </xdr:nvSpPr>
      <xdr:spPr>
        <a:xfrm>
          <a:off x="14325111" y="167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75158</xdr:rowOff>
    </xdr:from>
    <xdr:to>
      <xdr:col>72</xdr:col>
      <xdr:colOff>38100</xdr:colOff>
      <xdr:row>98</xdr:row>
      <xdr:rowOff>5308</xdr:rowOff>
    </xdr:to>
    <xdr:sp macro="" textlink="">
      <xdr:nvSpPr>
        <xdr:cNvPr id="718" name="楕円 717"/>
        <xdr:cNvSpPr/>
      </xdr:nvSpPr>
      <xdr:spPr>
        <a:xfrm>
          <a:off x="13652500" y="167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167885</xdr:rowOff>
    </xdr:from>
    <xdr:ext cx="534377" cy="259045"/>
    <xdr:sp macro="" textlink="">
      <xdr:nvSpPr>
        <xdr:cNvPr id="719" name="テキスト ボックス 718"/>
        <xdr:cNvSpPr txBox="1"/>
      </xdr:nvSpPr>
      <xdr:spPr>
        <a:xfrm>
          <a:off x="13436111" y="167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99619</xdr:rowOff>
    </xdr:from>
    <xdr:to>
      <xdr:col>67</xdr:col>
      <xdr:colOff>101600</xdr:colOff>
      <xdr:row>98</xdr:row>
      <xdr:rowOff>29769</xdr:rowOff>
    </xdr:to>
    <xdr:sp macro="" textlink="">
      <xdr:nvSpPr>
        <xdr:cNvPr id="720" name="楕円 719"/>
        <xdr:cNvSpPr/>
      </xdr:nvSpPr>
      <xdr:spPr>
        <a:xfrm>
          <a:off x="12763500" y="167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20896</xdr:rowOff>
    </xdr:from>
    <xdr:ext cx="534377" cy="259045"/>
    <xdr:sp macro="" textlink="">
      <xdr:nvSpPr>
        <xdr:cNvPr id="721" name="テキスト ボックス 720"/>
        <xdr:cNvSpPr txBox="1"/>
      </xdr:nvSpPr>
      <xdr:spPr>
        <a:xfrm>
          <a:off x="12547111" y="168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0" name="フローチャート: 判断 759"/>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1" name="テキスト ボックス 760"/>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・議会費は、住民一人当たり３，９１８円となっており、類似団体平均、全国平均、東京都平均のいずれも上回っている。市議会が取り組んでいる議会改革のさらなる推進に期待したい。</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・民生費は、住民一人当たり２０４，６２６円となっており、類似団体平均に比べ高止まりしている。民生費のうち大きな額を占める生活保護費は、平成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2018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の生活保護基準の改定により減となったが、しょうがい者数の増等により障害福祉サービス費が依然として伸びているほか、認可保育所の新設、認証保育所から認可保育園への移行による定員増といった待機児童解消のための事業費も増となったために、全体で増となった。</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・土木費は、住民一人当たり４４，９７２円となっており、事業の進捗に伴って都市計画道路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号線用地買収費や国立駅南第</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自転車駐車場の事業完了に伴う大幅な減により、全体で減となった。</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４０，１０６円となっており、類似団体平均や東京都平均を下回っている。総合体育館外壁等改修工事、芸術小ホール外壁等改修工事などの普通建設事業費の事業進捗に伴って、全体で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０年度は実質単年度収支が赤字であったが、２１年度からは実質単年度収支が黒字となり、平成２２年度からは財政調整基金残高と実質収支額の合計が標準財政規模比で１０％を超える水準となった。平成２６年度は実質単年度収支が赤字となったが、これは臨時財政対策債の借入を行わず、財政調整基金を取り崩したことによるものである。 </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普通会計の単年度収支が減少したこと、基金の積立額より取崩額が上回ったことなどが影響し、数値はマイナスに転じた。</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財政調整基金残高、実質収支額には常に留意した財政運営を行っていく必要がある。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令和元年度はすべての特別会計が黒字であった。下水道事業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会計と国民健康保険特別会計については、使用料・保険税で賄わなければならない部分を一般会計が赤字繰出しを行うことにより補てんしている状況にある。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独立採算の原則からも使用料・保険税の適正化を実施し、税収を主な財源とする一般会計の負担を減らしていかなくてはならない。</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2152_&#22269;&#31435;&#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66.900000000000006</v>
          </cell>
          <cell r="BX53">
            <v>67.2</v>
          </cell>
          <cell r="CF53">
            <v>65.400000000000006</v>
          </cell>
          <cell r="CN53">
            <v>65.7</v>
          </cell>
          <cell r="CV53">
            <v>64.900000000000006</v>
          </cell>
        </row>
        <row r="55">
          <cell r="AN55" t="str">
            <v>類似団体内平均値</v>
          </cell>
          <cell r="BP55">
            <v>39</v>
          </cell>
          <cell r="BX55">
            <v>35.299999999999997</v>
          </cell>
          <cell r="CF55">
            <v>31.9</v>
          </cell>
          <cell r="CN55">
            <v>24.2</v>
          </cell>
          <cell r="CV55">
            <v>22.1</v>
          </cell>
        </row>
        <row r="57">
          <cell r="BP57">
            <v>55.4</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row>
        <row r="75">
          <cell r="BP75">
            <v>-2</v>
          </cell>
          <cell r="BX75">
            <v>-2</v>
          </cell>
          <cell r="CF75">
            <v>-1.4</v>
          </cell>
          <cell r="CN75">
            <v>-0.8</v>
          </cell>
          <cell r="CV75">
            <v>-0.4</v>
          </cell>
        </row>
        <row r="77">
          <cell r="AN77" t="str">
            <v>類似団体内平均値</v>
          </cell>
          <cell r="BP77">
            <v>39</v>
          </cell>
          <cell r="BX77">
            <v>35.299999999999997</v>
          </cell>
          <cell r="CF77">
            <v>31.9</v>
          </cell>
          <cell r="CN77">
            <v>24.2</v>
          </cell>
          <cell r="CV77">
            <v>22.1</v>
          </cell>
        </row>
        <row r="79">
          <cell r="BP79">
            <v>9</v>
          </cell>
          <cell r="BX79">
            <v>6.9</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U7" sqref="AU7:AX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30651976</v>
      </c>
      <c r="BO4" s="393"/>
      <c r="BP4" s="393"/>
      <c r="BQ4" s="393"/>
      <c r="BR4" s="393"/>
      <c r="BS4" s="393"/>
      <c r="BT4" s="393"/>
      <c r="BU4" s="394"/>
      <c r="BV4" s="392">
        <v>31626938</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2.4</v>
      </c>
      <c r="CU4" s="399"/>
      <c r="CV4" s="399"/>
      <c r="CW4" s="399"/>
      <c r="CX4" s="399"/>
      <c r="CY4" s="399"/>
      <c r="CZ4" s="399"/>
      <c r="DA4" s="400"/>
      <c r="DB4" s="398">
        <v>3.9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30285200</v>
      </c>
      <c r="BO5" s="430"/>
      <c r="BP5" s="430"/>
      <c r="BQ5" s="430"/>
      <c r="BR5" s="430"/>
      <c r="BS5" s="430"/>
      <c r="BT5" s="430"/>
      <c r="BU5" s="431"/>
      <c r="BV5" s="429">
        <v>30974634</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100.2</v>
      </c>
      <c r="CU5" s="427"/>
      <c r="CV5" s="427"/>
      <c r="CW5" s="427"/>
      <c r="CX5" s="427"/>
      <c r="CY5" s="427"/>
      <c r="CZ5" s="427"/>
      <c r="DA5" s="428"/>
      <c r="DB5" s="426">
        <v>96.2</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366776</v>
      </c>
      <c r="BO6" s="430"/>
      <c r="BP6" s="430"/>
      <c r="BQ6" s="430"/>
      <c r="BR6" s="430"/>
      <c r="BS6" s="430"/>
      <c r="BT6" s="430"/>
      <c r="BU6" s="431"/>
      <c r="BV6" s="429">
        <v>652304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100.2</v>
      </c>
      <c r="CU6" s="467"/>
      <c r="CV6" s="467"/>
      <c r="CW6" s="467"/>
      <c r="CX6" s="467"/>
      <c r="CY6" s="467"/>
      <c r="CZ6" s="467"/>
      <c r="DA6" s="468"/>
      <c r="DB6" s="466">
        <v>96.2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101</v>
      </c>
      <c r="AV7" s="462"/>
      <c r="AW7" s="462"/>
      <c r="AX7" s="462"/>
      <c r="AY7" s="463" t="s">
        <v>105</v>
      </c>
      <c r="AZ7" s="464"/>
      <c r="BA7" s="464"/>
      <c r="BB7" s="464"/>
      <c r="BC7" s="464"/>
      <c r="BD7" s="464"/>
      <c r="BE7" s="464"/>
      <c r="BF7" s="464"/>
      <c r="BG7" s="464"/>
      <c r="BH7" s="464"/>
      <c r="BI7" s="464"/>
      <c r="BJ7" s="464"/>
      <c r="BK7" s="464"/>
      <c r="BL7" s="464"/>
      <c r="BM7" s="465"/>
      <c r="BN7" s="429">
        <v>2184</v>
      </c>
      <c r="BO7" s="430"/>
      <c r="BP7" s="430"/>
      <c r="BQ7" s="430"/>
      <c r="BR7" s="430"/>
      <c r="BS7" s="430"/>
      <c r="BT7" s="430"/>
      <c r="BU7" s="431"/>
      <c r="BV7" s="429">
        <v>48944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15447887</v>
      </c>
      <c r="CU7" s="430"/>
      <c r="CV7" s="430"/>
      <c r="CW7" s="430"/>
      <c r="CX7" s="430"/>
      <c r="CY7" s="430"/>
      <c r="CZ7" s="430"/>
      <c r="DA7" s="431"/>
      <c r="DB7" s="429">
        <v>15359752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364592</v>
      </c>
      <c r="BO8" s="430"/>
      <c r="BP8" s="430"/>
      <c r="BQ8" s="430"/>
      <c r="BR8" s="430"/>
      <c r="BS8" s="430"/>
      <c r="BT8" s="430"/>
      <c r="BU8" s="431"/>
      <c r="BV8" s="429">
        <v>603360</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1.01</v>
      </c>
      <c r="CU8" s="470"/>
      <c r="CV8" s="470"/>
      <c r="CW8" s="470"/>
      <c r="CX8" s="470"/>
      <c r="CY8" s="470"/>
      <c r="CZ8" s="470"/>
      <c r="DA8" s="471"/>
      <c r="DB8" s="469">
        <v>1.03</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73655</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-238768</v>
      </c>
      <c r="BO9" s="430"/>
      <c r="BP9" s="430"/>
      <c r="BQ9" s="430"/>
      <c r="BR9" s="430"/>
      <c r="BS9" s="430"/>
      <c r="BT9" s="430"/>
      <c r="BU9" s="431"/>
      <c r="BV9" s="429">
        <v>58773</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8.1999999999999993</v>
      </c>
      <c r="CU9" s="427"/>
      <c r="CV9" s="427"/>
      <c r="CW9" s="427"/>
      <c r="CX9" s="427"/>
      <c r="CY9" s="427"/>
      <c r="CZ9" s="427"/>
      <c r="DA9" s="428"/>
      <c r="DB9" s="426">
        <v>8.6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75510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93</v>
      </c>
      <c r="AV10" s="462"/>
      <c r="AW10" s="462"/>
      <c r="AX10" s="462"/>
      <c r="AY10" s="463" t="s">
        <v>120</v>
      </c>
      <c r="AZ10" s="464"/>
      <c r="BA10" s="464"/>
      <c r="BB10" s="464"/>
      <c r="BC10" s="464"/>
      <c r="BD10" s="464"/>
      <c r="BE10" s="464"/>
      <c r="BF10" s="464"/>
      <c r="BG10" s="464"/>
      <c r="BH10" s="464"/>
      <c r="BI10" s="464"/>
      <c r="BJ10" s="464"/>
      <c r="BK10" s="464"/>
      <c r="BL10" s="464"/>
      <c r="BM10" s="465"/>
      <c r="BN10" s="429">
        <v>309098</v>
      </c>
      <c r="BO10" s="430"/>
      <c r="BP10" s="430"/>
      <c r="BQ10" s="430"/>
      <c r="BR10" s="430"/>
      <c r="BS10" s="430"/>
      <c r="BT10" s="430"/>
      <c r="BU10" s="431"/>
      <c r="BV10" s="429">
        <v>279710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93</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76280</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133</v>
      </c>
      <c r="AV12" s="462"/>
      <c r="AW12" s="462"/>
      <c r="AX12" s="462"/>
      <c r="AY12" s="463" t="s">
        <v>134</v>
      </c>
      <c r="AZ12" s="464"/>
      <c r="BA12" s="464"/>
      <c r="BB12" s="464"/>
      <c r="BC12" s="464"/>
      <c r="BD12" s="464"/>
      <c r="BE12" s="464"/>
      <c r="BF12" s="464"/>
      <c r="BG12" s="464"/>
      <c r="BH12" s="464"/>
      <c r="BI12" s="464"/>
      <c r="BJ12" s="464"/>
      <c r="BK12" s="464"/>
      <c r="BL12" s="464"/>
      <c r="BM12" s="465"/>
      <c r="BN12" s="429">
        <v>589000</v>
      </c>
      <c r="BO12" s="430"/>
      <c r="BP12" s="430"/>
      <c r="BQ12" s="430"/>
      <c r="BR12" s="430"/>
      <c r="BS12" s="430"/>
      <c r="BT12" s="430"/>
      <c r="BU12" s="431"/>
      <c r="BV12" s="429">
        <v>280000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74441</v>
      </c>
      <c r="S13" s="514"/>
      <c r="T13" s="514"/>
      <c r="U13" s="514"/>
      <c r="V13" s="515"/>
      <c r="W13" s="445" t="s">
        <v>138</v>
      </c>
      <c r="X13" s="446"/>
      <c r="Y13" s="446"/>
      <c r="Z13" s="446"/>
      <c r="AA13" s="446"/>
      <c r="AB13" s="436"/>
      <c r="AC13" s="480">
        <v>217</v>
      </c>
      <c r="AD13" s="481"/>
      <c r="AE13" s="481"/>
      <c r="AF13" s="481"/>
      <c r="AG13" s="523"/>
      <c r="AH13" s="480">
        <v>197</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-518670</v>
      </c>
      <c r="BO13" s="430"/>
      <c r="BP13" s="430"/>
      <c r="BQ13" s="430"/>
      <c r="BR13" s="430"/>
      <c r="BS13" s="430"/>
      <c r="BT13" s="430"/>
      <c r="BU13" s="431"/>
      <c r="BV13" s="429">
        <v>58483</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-0.4</v>
      </c>
      <c r="CU13" s="427"/>
      <c r="CV13" s="427"/>
      <c r="CW13" s="427"/>
      <c r="CX13" s="427"/>
      <c r="CY13" s="427"/>
      <c r="CZ13" s="427"/>
      <c r="DA13" s="428"/>
      <c r="DB13" s="426">
        <v>-0.8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76038</v>
      </c>
      <c r="S14" s="514"/>
      <c r="T14" s="514"/>
      <c r="U14" s="514"/>
      <c r="V14" s="515"/>
      <c r="W14" s="419"/>
      <c r="X14" s="420"/>
      <c r="Y14" s="420"/>
      <c r="Z14" s="420"/>
      <c r="AA14" s="420"/>
      <c r="AB14" s="409"/>
      <c r="AC14" s="516">
        <v>0.7</v>
      </c>
      <c r="AD14" s="517"/>
      <c r="AE14" s="517"/>
      <c r="AF14" s="517"/>
      <c r="AG14" s="518"/>
      <c r="AH14" s="516">
        <v>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t="s">
        <v>145</v>
      </c>
      <c r="CU14" s="528"/>
      <c r="CV14" s="528"/>
      <c r="CW14" s="528"/>
      <c r="CX14" s="528"/>
      <c r="CY14" s="528"/>
      <c r="CZ14" s="528"/>
      <c r="DA14" s="529"/>
      <c r="DB14" s="527" t="s">
        <v>127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74332</v>
      </c>
      <c r="S15" s="514"/>
      <c r="T15" s="514"/>
      <c r="U15" s="514"/>
      <c r="V15" s="515"/>
      <c r="W15" s="445" t="s">
        <v>147</v>
      </c>
      <c r="X15" s="446"/>
      <c r="Y15" s="446"/>
      <c r="Z15" s="446"/>
      <c r="AA15" s="446"/>
      <c r="AB15" s="436"/>
      <c r="AC15" s="480">
        <v>4840</v>
      </c>
      <c r="AD15" s="481"/>
      <c r="AE15" s="481"/>
      <c r="AF15" s="481"/>
      <c r="AG15" s="523"/>
      <c r="AH15" s="480">
        <v>4639</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11769896</v>
      </c>
      <c r="BO15" s="393"/>
      <c r="BP15" s="393"/>
      <c r="BQ15" s="393"/>
      <c r="BR15" s="393"/>
      <c r="BS15" s="393"/>
      <c r="BT15" s="393"/>
      <c r="BU15" s="394"/>
      <c r="BV15" s="392">
        <v>11717664</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16.2</v>
      </c>
      <c r="AD16" s="517"/>
      <c r="AE16" s="517"/>
      <c r="AF16" s="517"/>
      <c r="AG16" s="518"/>
      <c r="AH16" s="516">
        <v>15.9</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11756458</v>
      </c>
      <c r="BO16" s="430"/>
      <c r="BP16" s="430"/>
      <c r="BQ16" s="430"/>
      <c r="BR16" s="430"/>
      <c r="BS16" s="430"/>
      <c r="BT16" s="430"/>
      <c r="BU16" s="431"/>
      <c r="BV16" s="429">
        <v>11723212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24821</v>
      </c>
      <c r="AD17" s="481"/>
      <c r="AE17" s="481"/>
      <c r="AF17" s="481"/>
      <c r="AG17" s="523"/>
      <c r="AH17" s="480">
        <v>24338</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15447887</v>
      </c>
      <c r="BO17" s="430"/>
      <c r="BP17" s="430"/>
      <c r="BQ17" s="430"/>
      <c r="BR17" s="430"/>
      <c r="BS17" s="430"/>
      <c r="BT17" s="430"/>
      <c r="BU17" s="431"/>
      <c r="BV17" s="429">
        <v>15334640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8.15</v>
      </c>
      <c r="M18" s="545"/>
      <c r="N18" s="545"/>
      <c r="O18" s="545"/>
      <c r="P18" s="545"/>
      <c r="Q18" s="545"/>
      <c r="R18" s="546"/>
      <c r="S18" s="546"/>
      <c r="T18" s="546"/>
      <c r="U18" s="546"/>
      <c r="V18" s="547"/>
      <c r="W18" s="447"/>
      <c r="X18" s="448"/>
      <c r="Y18" s="448"/>
      <c r="Z18" s="448"/>
      <c r="AA18" s="448"/>
      <c r="AB18" s="439"/>
      <c r="AC18" s="548">
        <v>83.1</v>
      </c>
      <c r="AD18" s="549"/>
      <c r="AE18" s="549"/>
      <c r="AF18" s="549"/>
      <c r="AG18" s="550"/>
      <c r="AH18" s="548">
        <v>83.4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15964617</v>
      </c>
      <c r="BO18" s="430"/>
      <c r="BP18" s="430"/>
      <c r="BQ18" s="430"/>
      <c r="BR18" s="430"/>
      <c r="BS18" s="430"/>
      <c r="BT18" s="430"/>
      <c r="BU18" s="431"/>
      <c r="BV18" s="429">
        <v>15276524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9037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18925968</v>
      </c>
      <c r="BO19" s="430"/>
      <c r="BP19" s="430"/>
      <c r="BQ19" s="430"/>
      <c r="BR19" s="430"/>
      <c r="BS19" s="430"/>
      <c r="BT19" s="430"/>
      <c r="BU19" s="431"/>
      <c r="BV19" s="429">
        <v>18413134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34062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13082483</v>
      </c>
      <c r="BO23" s="430"/>
      <c r="BP23" s="430"/>
      <c r="BQ23" s="430"/>
      <c r="BR23" s="430"/>
      <c r="BS23" s="430"/>
      <c r="BT23" s="430"/>
      <c r="BU23" s="431"/>
      <c r="BV23" s="429">
        <v>13601162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8075</v>
      </c>
      <c r="R24" s="481"/>
      <c r="S24" s="481"/>
      <c r="T24" s="481"/>
      <c r="U24" s="481"/>
      <c r="V24" s="523"/>
      <c r="W24" s="582"/>
      <c r="X24" s="570"/>
      <c r="Y24" s="571"/>
      <c r="Z24" s="479" t="s">
        <v>171</v>
      </c>
      <c r="AA24" s="459"/>
      <c r="AB24" s="459"/>
      <c r="AC24" s="459"/>
      <c r="AD24" s="459"/>
      <c r="AE24" s="459"/>
      <c r="AF24" s="459"/>
      <c r="AG24" s="460"/>
      <c r="AH24" s="480">
        <v>437</v>
      </c>
      <c r="AI24" s="481"/>
      <c r="AJ24" s="481"/>
      <c r="AK24" s="481"/>
      <c r="AL24" s="523"/>
      <c r="AM24" s="480">
        <v>1347708</v>
      </c>
      <c r="AN24" s="481"/>
      <c r="AO24" s="481"/>
      <c r="AP24" s="481"/>
      <c r="AQ24" s="481"/>
      <c r="AR24" s="523"/>
      <c r="AS24" s="480">
        <v>3084</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2169757</v>
      </c>
      <c r="BO24" s="430"/>
      <c r="BP24" s="430"/>
      <c r="BQ24" s="430"/>
      <c r="BR24" s="430"/>
      <c r="BS24" s="430"/>
      <c r="BT24" s="430"/>
      <c r="BU24" s="431"/>
      <c r="BV24" s="429">
        <v>2499499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7580</v>
      </c>
      <c r="R25" s="481"/>
      <c r="S25" s="481"/>
      <c r="T25" s="481"/>
      <c r="U25" s="481"/>
      <c r="V25" s="523"/>
      <c r="W25" s="582"/>
      <c r="X25" s="570"/>
      <c r="Y25" s="571"/>
      <c r="Z25" s="479" t="s">
        <v>174</v>
      </c>
      <c r="AA25" s="459"/>
      <c r="AB25" s="459"/>
      <c r="AC25" s="459"/>
      <c r="AD25" s="459"/>
      <c r="AE25" s="459"/>
      <c r="AF25" s="459"/>
      <c r="AG25" s="460"/>
      <c r="AH25" s="480" t="s">
        <v>136</v>
      </c>
      <c r="AI25" s="481"/>
      <c r="AJ25" s="481"/>
      <c r="AK25" s="481"/>
      <c r="AL25" s="523"/>
      <c r="AM25" s="480" t="s">
        <v>136</v>
      </c>
      <c r="AN25" s="481"/>
      <c r="AO25" s="481"/>
      <c r="AP25" s="481"/>
      <c r="AQ25" s="481"/>
      <c r="AR25" s="523"/>
      <c r="AS25" s="480" t="s">
        <v>136</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3144796</v>
      </c>
      <c r="BO25" s="393"/>
      <c r="BP25" s="393"/>
      <c r="BQ25" s="393"/>
      <c r="BR25" s="393"/>
      <c r="BS25" s="393"/>
      <c r="BT25" s="393"/>
      <c r="BU25" s="394"/>
      <c r="BV25" s="392">
        <v>3360910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7200</v>
      </c>
      <c r="R26" s="481"/>
      <c r="S26" s="481"/>
      <c r="T26" s="481"/>
      <c r="U26" s="481"/>
      <c r="V26" s="523"/>
      <c r="W26" s="582"/>
      <c r="X26" s="570"/>
      <c r="Y26" s="571"/>
      <c r="Z26" s="479" t="s">
        <v>177</v>
      </c>
      <c r="AA26" s="592"/>
      <c r="AB26" s="592"/>
      <c r="AC26" s="592"/>
      <c r="AD26" s="592"/>
      <c r="AE26" s="592"/>
      <c r="AF26" s="592"/>
      <c r="AG26" s="593"/>
      <c r="AH26" s="480">
        <v>7</v>
      </c>
      <c r="AI26" s="481"/>
      <c r="AJ26" s="481"/>
      <c r="AK26" s="481"/>
      <c r="AL26" s="523"/>
      <c r="AM26" s="480">
        <v>21616</v>
      </c>
      <c r="AN26" s="481"/>
      <c r="AO26" s="481"/>
      <c r="AP26" s="481"/>
      <c r="AQ26" s="481"/>
      <c r="AR26" s="523"/>
      <c r="AS26" s="480">
        <v>3088</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136</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5750</v>
      </c>
      <c r="R27" s="481"/>
      <c r="S27" s="481"/>
      <c r="T27" s="481"/>
      <c r="U27" s="481"/>
      <c r="V27" s="523"/>
      <c r="W27" s="582"/>
      <c r="X27" s="570"/>
      <c r="Y27" s="571"/>
      <c r="Z27" s="479" t="s">
        <v>180</v>
      </c>
      <c r="AA27" s="459"/>
      <c r="AB27" s="459"/>
      <c r="AC27" s="459"/>
      <c r="AD27" s="459"/>
      <c r="AE27" s="459"/>
      <c r="AF27" s="459"/>
      <c r="AG27" s="460"/>
      <c r="AH27" s="480">
        <v>2</v>
      </c>
      <c r="AI27" s="481"/>
      <c r="AJ27" s="481"/>
      <c r="AK27" s="481"/>
      <c r="AL27" s="523"/>
      <c r="AM27" s="480" t="s">
        <v>181</v>
      </c>
      <c r="AN27" s="481"/>
      <c r="AO27" s="481"/>
      <c r="AP27" s="481"/>
      <c r="AQ27" s="481"/>
      <c r="AR27" s="523"/>
      <c r="AS27" s="480" t="s">
        <v>181</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451209</v>
      </c>
      <c r="BO27" s="606"/>
      <c r="BP27" s="606"/>
      <c r="BQ27" s="606"/>
      <c r="BR27" s="606"/>
      <c r="BS27" s="606"/>
      <c r="BT27" s="606"/>
      <c r="BU27" s="607"/>
      <c r="BV27" s="605">
        <v>451209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5150</v>
      </c>
      <c r="R28" s="481"/>
      <c r="S28" s="481"/>
      <c r="T28" s="481"/>
      <c r="U28" s="481"/>
      <c r="V28" s="523"/>
      <c r="W28" s="582"/>
      <c r="X28" s="570"/>
      <c r="Y28" s="571"/>
      <c r="Z28" s="479" t="s">
        <v>184</v>
      </c>
      <c r="AA28" s="459"/>
      <c r="AB28" s="459"/>
      <c r="AC28" s="459"/>
      <c r="AD28" s="459"/>
      <c r="AE28" s="459"/>
      <c r="AF28" s="459"/>
      <c r="AG28" s="460"/>
      <c r="AH28" s="480" t="s">
        <v>136</v>
      </c>
      <c r="AI28" s="481"/>
      <c r="AJ28" s="481"/>
      <c r="AK28" s="481"/>
      <c r="AL28" s="523"/>
      <c r="AM28" s="480" t="s">
        <v>136</v>
      </c>
      <c r="AN28" s="481"/>
      <c r="AO28" s="481"/>
      <c r="AP28" s="481"/>
      <c r="AQ28" s="481"/>
      <c r="AR28" s="523"/>
      <c r="AS28" s="480" t="s">
        <v>145</v>
      </c>
      <c r="AT28" s="481"/>
      <c r="AU28" s="481"/>
      <c r="AV28" s="481"/>
      <c r="AW28" s="481"/>
      <c r="AX28" s="482"/>
      <c r="AY28" s="608" t="s">
        <v>185</v>
      </c>
      <c r="AZ28" s="609"/>
      <c r="BA28" s="609"/>
      <c r="BB28" s="610"/>
      <c r="BC28" s="389" t="s">
        <v>47</v>
      </c>
      <c r="BD28" s="390"/>
      <c r="BE28" s="390"/>
      <c r="BF28" s="390"/>
      <c r="BG28" s="390"/>
      <c r="BH28" s="390"/>
      <c r="BI28" s="390"/>
      <c r="BJ28" s="390"/>
      <c r="BK28" s="390"/>
      <c r="BL28" s="390"/>
      <c r="BM28" s="391"/>
      <c r="BN28" s="392">
        <v>1992955</v>
      </c>
      <c r="BO28" s="393"/>
      <c r="BP28" s="393"/>
      <c r="BQ28" s="393"/>
      <c r="BR28" s="393"/>
      <c r="BS28" s="393"/>
      <c r="BT28" s="393"/>
      <c r="BU28" s="394"/>
      <c r="BV28" s="392">
        <v>2272857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19</v>
      </c>
      <c r="M29" s="481"/>
      <c r="N29" s="481"/>
      <c r="O29" s="481"/>
      <c r="P29" s="523"/>
      <c r="Q29" s="480">
        <v>4900</v>
      </c>
      <c r="R29" s="481"/>
      <c r="S29" s="481"/>
      <c r="T29" s="481"/>
      <c r="U29" s="481"/>
      <c r="V29" s="523"/>
      <c r="W29" s="583"/>
      <c r="X29" s="584"/>
      <c r="Y29" s="585"/>
      <c r="Z29" s="479" t="s">
        <v>187</v>
      </c>
      <c r="AA29" s="459"/>
      <c r="AB29" s="459"/>
      <c r="AC29" s="459"/>
      <c r="AD29" s="459"/>
      <c r="AE29" s="459"/>
      <c r="AF29" s="459"/>
      <c r="AG29" s="460"/>
      <c r="AH29" s="480">
        <v>439</v>
      </c>
      <c r="AI29" s="481"/>
      <c r="AJ29" s="481"/>
      <c r="AK29" s="481"/>
      <c r="AL29" s="523"/>
      <c r="AM29" s="480">
        <v>1356928</v>
      </c>
      <c r="AN29" s="481"/>
      <c r="AO29" s="481"/>
      <c r="AP29" s="481"/>
      <c r="AQ29" s="481"/>
      <c r="AR29" s="523"/>
      <c r="AS29" s="480">
        <v>3091</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t="s">
        <v>136</v>
      </c>
      <c r="BO29" s="430"/>
      <c r="BP29" s="430"/>
      <c r="BQ29" s="430"/>
      <c r="BR29" s="430"/>
      <c r="BS29" s="430"/>
      <c r="BT29" s="430"/>
      <c r="BU29" s="431"/>
      <c r="BV29" s="429" t="s">
        <v>145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100.7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3714652</v>
      </c>
      <c r="BO30" s="606"/>
      <c r="BP30" s="606"/>
      <c r="BQ30" s="606"/>
      <c r="BR30" s="606"/>
      <c r="BS30" s="606"/>
      <c r="BT30" s="606"/>
      <c r="BU30" s="607"/>
      <c r="BV30" s="605">
        <v>3629097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196</v>
      </c>
      <c r="V33" s="453"/>
      <c r="W33" s="418" t="s">
        <v>198</v>
      </c>
      <c r="X33" s="418"/>
      <c r="Y33" s="418"/>
      <c r="Z33" s="418"/>
      <c r="AA33" s="418"/>
      <c r="AB33" s="418"/>
      <c r="AC33" s="418"/>
      <c r="AD33" s="418"/>
      <c r="AE33" s="418"/>
      <c r="AF33" s="418"/>
      <c r="AG33" s="418"/>
      <c r="AH33" s="418"/>
      <c r="AI33" s="418"/>
      <c r="AJ33" s="418"/>
      <c r="AK33" s="418"/>
      <c r="AL33" s="216"/>
      <c r="AM33" s="453" t="s">
        <v>196</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196</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5</v>
      </c>
      <c r="BF34" s="618"/>
      <c r="BG34" s="619" t="str">
        <f>IF('各会計、関係団体の財政状況及び健全化判断比率'!B31="","",'各会計、関係団体の財政状況及び健全化判断比率'!B31)</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6</v>
      </c>
      <c r="BX34" s="618"/>
      <c r="BY34" s="619" t="str">
        <f>IF('各会計、関係団体の財政状況及び健全化判断比率'!B68="","",'各会計、関係団体の財政状況及び健全化判断比率'!B68)</f>
        <v>東京市町村総合事務組合（一般会計）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13</v>
      </c>
      <c r="CP34" s="618"/>
      <c r="CQ34" s="619" t="str">
        <f>IF('各会計、関係団体の財政状況及び健全化判断比率'!BS7="","",'各会計、関係団体の財政状況及び健全化判断比率'!BS7)</f>
        <v>国立市土地開発公社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〇</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7</v>
      </c>
      <c r="BX35" s="618"/>
      <c r="BY35" s="619" t="str">
        <f>IF('各会計、関係団体の財政状況及び健全化判断比率'!B69="","",'各会計、関係団体の財政状況及び健全化判断比率'!B69)</f>
        <v>東京市町村総合事務組合（交通災害共済事業特別会計）</v>
      </c>
      <c r="BZ35" s="619"/>
      <c r="CA35" s="619"/>
      <c r="CB35" s="619"/>
      <c r="CC35" s="619"/>
      <c r="CD35" s="619"/>
      <c r="CE35" s="619"/>
      <c r="CF35" s="619"/>
      <c r="CG35" s="619"/>
      <c r="CH35" s="619"/>
      <c r="CI35" s="619"/>
      <c r="CJ35" s="619"/>
      <c r="CK35" s="619"/>
      <c r="CL35" s="619"/>
      <c r="CM35" s="619"/>
      <c r="CN35" s="214"/>
      <c r="CO35" s="618">
        <f t="shared" ref="CO35:CO43" si="3">IF(CQ35="","",CO34+1)</f>
        <v>14</v>
      </c>
      <c r="CP35" s="618"/>
      <c r="CQ35" s="619" t="str">
        <f>IF('各会計、関係団体の財政状況及び健全化判断比率'!BS8="","",'各会計、関係団体の財政状況及び健全化判断比率'!BS8)</f>
        <v>くにたち文化・スポーツ振興財団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8</v>
      </c>
      <c r="BX36" s="618"/>
      <c r="BY36" s="619" t="str">
        <f>IF('各会計、関係団体の財政状況及び健全化判断比率'!B70="","",'各会計、関係団体の財政状況及び健全化判断比率'!B70)</f>
        <v>東京たま広域資源循環組合（一般会計）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9</v>
      </c>
      <c r="BX37" s="618"/>
      <c r="BY37" s="619" t="str">
        <f>IF('各会計、関係団体の財政状況及び健全化判断比率'!B71="","",'各会計、関係団体の財政状況及び健全化判断比率'!B71)</f>
        <v>多摩川衛生組合（一般会計）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10</v>
      </c>
      <c r="BX38" s="618"/>
      <c r="BY38" s="619" t="str">
        <f>IF('各会計、関係団体の財政状況及び健全化判断比率'!B72="","",'各会計、関係団体の財政状況及び健全化判断比率'!B72)</f>
        <v>立川・昭島・国立聖苑組合（一般会計）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11</v>
      </c>
      <c r="BX39" s="618"/>
      <c r="BY39" s="619" t="str">
        <f>IF('各会計、関係団体の財政状況及び健全化判断比率'!B73="","",'各会計、関係団体の財政状況及び健全化判断比率'!B73)</f>
        <v>東京都後期高齢者医療広域連合（一般会計）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12</v>
      </c>
      <c r="BX40" s="618"/>
      <c r="BY40" s="619" t="str">
        <f>IF('各会計、関係団体の財政状況及び健全化判断比率'!B74="","",'各会計、関係団体の財政状況及び健全化判断比率'!B74)</f>
        <v>東京都後期高齢者医療広域連合（後期高齢者医療特別会計）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BkTm/qJX334rtfWeWJ4NQ6MX7yWqFe7I50KcCXTvGGL6WdXN42wtP1GoICsRZhFCX/ST9GK3wf489moSwlhg==" saltValue="Pavw/YVp0AKawoxa1Dgw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554</v>
      </c>
      <c r="D34" s="1210"/>
      <c r="E34" s="1211"/>
      <c r="F34" s="32">
        <v>2.98</v>
      </c>
      <c r="G34" s="33">
        <v>3.62</v>
      </c>
      <c r="H34" s="33">
        <v>3.46</v>
      </c>
      <c r="I34" s="33">
        <v>3.92</v>
      </c>
      <c r="J34" s="34">
        <v>2.36</v>
      </c>
      <c r="K34" s="22"/>
      <c r="L34" s="22"/>
      <c r="M34" s="22"/>
      <c r="N34" s="22"/>
      <c r="O34" s="22"/>
      <c r="P34" s="22"/>
    </row>
    <row r="35" spans="1:16" ht="39" customHeight="1" x14ac:dyDescent="0.15">
      <c r="A35" s="22"/>
      <c r="B35" s="35"/>
      <c r="C35" s="1204" t="s">
        <v>555</v>
      </c>
      <c r="D35" s="1205"/>
      <c r="E35" s="1206"/>
      <c r="F35" s="36">
        <v>0.95</v>
      </c>
      <c r="G35" s="37">
        <v>0.79</v>
      </c>
      <c r="H35" s="37">
        <v>1.76</v>
      </c>
      <c r="I35" s="37">
        <v>1.23</v>
      </c>
      <c r="J35" s="38">
        <v>0.69</v>
      </c>
      <c r="K35" s="22"/>
      <c r="L35" s="22"/>
      <c r="M35" s="22"/>
      <c r="N35" s="22"/>
      <c r="O35" s="22"/>
      <c r="P35" s="22"/>
    </row>
    <row r="36" spans="1:16" ht="39" customHeight="1" x14ac:dyDescent="0.15">
      <c r="A36" s="22"/>
      <c r="B36" s="35"/>
      <c r="C36" s="1204" t="s">
        <v>556</v>
      </c>
      <c r="D36" s="1205"/>
      <c r="E36" s="1206"/>
      <c r="F36" s="36">
        <v>0.46</v>
      </c>
      <c r="G36" s="37">
        <v>0.4</v>
      </c>
      <c r="H36" s="37">
        <v>0.22</v>
      </c>
      <c r="I36" s="37">
        <v>0.21</v>
      </c>
      <c r="J36" s="38">
        <v>0.4</v>
      </c>
      <c r="K36" s="22"/>
      <c r="L36" s="22"/>
      <c r="M36" s="22"/>
      <c r="N36" s="22"/>
      <c r="O36" s="22"/>
      <c r="P36" s="22"/>
    </row>
    <row r="37" spans="1:16" ht="39" customHeight="1" x14ac:dyDescent="0.15">
      <c r="A37" s="22"/>
      <c r="B37" s="35"/>
      <c r="C37" s="1204" t="s">
        <v>557</v>
      </c>
      <c r="D37" s="1205"/>
      <c r="E37" s="1206"/>
      <c r="F37" s="36">
        <v>0.34</v>
      </c>
      <c r="G37" s="37">
        <v>0.48</v>
      </c>
      <c r="H37" s="37">
        <v>0.64</v>
      </c>
      <c r="I37" s="37">
        <v>0.48</v>
      </c>
      <c r="J37" s="38">
        <v>0.35</v>
      </c>
      <c r="K37" s="22"/>
      <c r="L37" s="22"/>
      <c r="M37" s="22"/>
      <c r="N37" s="22"/>
      <c r="O37" s="22"/>
      <c r="P37" s="22"/>
    </row>
    <row r="38" spans="1:16" ht="39" customHeight="1" x14ac:dyDescent="0.15">
      <c r="A38" s="22"/>
      <c r="B38" s="35"/>
      <c r="C38" s="1204" t="s">
        <v>558</v>
      </c>
      <c r="D38" s="1205"/>
      <c r="E38" s="1206"/>
      <c r="F38" s="36">
        <v>0.18</v>
      </c>
      <c r="G38" s="37">
        <v>0.31</v>
      </c>
      <c r="H38" s="37">
        <v>0.12</v>
      </c>
      <c r="I38" s="37">
        <v>0.19</v>
      </c>
      <c r="J38" s="38">
        <v>0.33</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559</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560</v>
      </c>
      <c r="D43" s="1208"/>
      <c r="E43" s="1209"/>
      <c r="F43" s="41" t="s">
        <v>506</v>
      </c>
      <c r="G43" s="42" t="s">
        <v>506</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fd0vLTtHtJlJlAcsK7WoDiSB0/dsHh4/Pd4fBHL/QXoddK4pnPyNKRvpV1JDJcCqJ8PWkFK/vVlqsA06APg==" saltValue="bTS4FvzeWS0uZac+G7rS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U43" sqref="U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2" t="s">
        <v>10</v>
      </c>
      <c r="C45" s="1213"/>
      <c r="D45" s="58"/>
      <c r="E45" s="1218" t="s">
        <v>11</v>
      </c>
      <c r="F45" s="1218"/>
      <c r="G45" s="1218"/>
      <c r="H45" s="1218"/>
      <c r="I45" s="1218"/>
      <c r="J45" s="1219"/>
      <c r="K45" s="59">
        <v>1399</v>
      </c>
      <c r="L45" s="60">
        <v>1553</v>
      </c>
      <c r="M45" s="60">
        <v>1632</v>
      </c>
      <c r="N45" s="60">
        <v>1582</v>
      </c>
      <c r="O45" s="61">
        <v>1551</v>
      </c>
      <c r="P45" s="48"/>
      <c r="Q45" s="48"/>
      <c r="R45" s="48"/>
      <c r="S45" s="48"/>
      <c r="T45" s="48"/>
      <c r="U45" s="48"/>
    </row>
    <row r="46" spans="1:21" ht="30.75" customHeight="1" x14ac:dyDescent="0.15">
      <c r="A46" s="48"/>
      <c r="B46" s="1214"/>
      <c r="C46" s="1215"/>
      <c r="D46" s="62"/>
      <c r="E46" s="1220" t="s">
        <v>12</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x14ac:dyDescent="0.15">
      <c r="A47" s="48"/>
      <c r="B47" s="1214"/>
      <c r="C47" s="1215"/>
      <c r="D47" s="62"/>
      <c r="E47" s="1220" t="s">
        <v>13</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x14ac:dyDescent="0.15">
      <c r="A48" s="48"/>
      <c r="B48" s="1214"/>
      <c r="C48" s="1215"/>
      <c r="D48" s="62"/>
      <c r="E48" s="1220" t="s">
        <v>14</v>
      </c>
      <c r="F48" s="1220"/>
      <c r="G48" s="1220"/>
      <c r="H48" s="1220"/>
      <c r="I48" s="1220"/>
      <c r="J48" s="1221"/>
      <c r="K48" s="63">
        <v>857</v>
      </c>
      <c r="L48" s="64">
        <v>833</v>
      </c>
      <c r="M48" s="64">
        <v>791</v>
      </c>
      <c r="N48" s="64">
        <v>785</v>
      </c>
      <c r="O48" s="65">
        <v>776</v>
      </c>
      <c r="P48" s="48"/>
      <c r="Q48" s="48"/>
      <c r="R48" s="48"/>
      <c r="S48" s="48"/>
      <c r="T48" s="48"/>
      <c r="U48" s="48"/>
    </row>
    <row r="49" spans="1:21" ht="30.75" customHeight="1" x14ac:dyDescent="0.15">
      <c r="A49" s="48"/>
      <c r="B49" s="1214"/>
      <c r="C49" s="1215"/>
      <c r="D49" s="62"/>
      <c r="E49" s="1220" t="s">
        <v>15</v>
      </c>
      <c r="F49" s="1220"/>
      <c r="G49" s="1220"/>
      <c r="H49" s="1220"/>
      <c r="I49" s="1220"/>
      <c r="J49" s="1221"/>
      <c r="K49" s="63">
        <v>11</v>
      </c>
      <c r="L49" s="64">
        <v>19</v>
      </c>
      <c r="M49" s="64">
        <v>25</v>
      </c>
      <c r="N49" s="64">
        <v>34</v>
      </c>
      <c r="O49" s="65">
        <v>36</v>
      </c>
      <c r="P49" s="48"/>
      <c r="Q49" s="48"/>
      <c r="R49" s="48"/>
      <c r="S49" s="48"/>
      <c r="T49" s="48"/>
      <c r="U49" s="48"/>
    </row>
    <row r="50" spans="1:21" ht="30.75" customHeight="1" x14ac:dyDescent="0.15">
      <c r="A50" s="48"/>
      <c r="B50" s="1214"/>
      <c r="C50" s="1215"/>
      <c r="D50" s="62"/>
      <c r="E50" s="1220" t="s">
        <v>16</v>
      </c>
      <c r="F50" s="1220"/>
      <c r="G50" s="1220"/>
      <c r="H50" s="1220"/>
      <c r="I50" s="1220"/>
      <c r="J50" s="1221"/>
      <c r="K50" s="63">
        <v>28</v>
      </c>
      <c r="L50" s="64">
        <v>30</v>
      </c>
      <c r="M50" s="64">
        <v>25</v>
      </c>
      <c r="N50" s="64">
        <v>20</v>
      </c>
      <c r="O50" s="65">
        <v>12</v>
      </c>
      <c r="P50" s="48"/>
      <c r="Q50" s="48"/>
      <c r="R50" s="48"/>
      <c r="S50" s="48"/>
      <c r="T50" s="48"/>
      <c r="U50" s="48"/>
    </row>
    <row r="51" spans="1:21" ht="30.75" customHeight="1" x14ac:dyDescent="0.15">
      <c r="A51" s="48"/>
      <c r="B51" s="1216"/>
      <c r="C51" s="1217"/>
      <c r="D51" s="66"/>
      <c r="E51" s="1220" t="s">
        <v>17</v>
      </c>
      <c r="F51" s="1220"/>
      <c r="G51" s="1220"/>
      <c r="H51" s="1220"/>
      <c r="I51" s="1220"/>
      <c r="J51" s="1221"/>
      <c r="K51" s="63" t="s">
        <v>506</v>
      </c>
      <c r="L51" s="64" t="s">
        <v>506</v>
      </c>
      <c r="M51" s="64" t="s">
        <v>506</v>
      </c>
      <c r="N51" s="64" t="s">
        <v>506</v>
      </c>
      <c r="O51" s="65" t="s">
        <v>506</v>
      </c>
      <c r="P51" s="48"/>
      <c r="Q51" s="48"/>
      <c r="R51" s="48"/>
      <c r="S51" s="48"/>
      <c r="T51" s="48"/>
      <c r="U51" s="48"/>
    </row>
    <row r="52" spans="1:21" ht="30.75" customHeight="1" x14ac:dyDescent="0.15">
      <c r="A52" s="48"/>
      <c r="B52" s="1222" t="s">
        <v>18</v>
      </c>
      <c r="C52" s="1223"/>
      <c r="D52" s="66"/>
      <c r="E52" s="1220" t="s">
        <v>19</v>
      </c>
      <c r="F52" s="1220"/>
      <c r="G52" s="1220"/>
      <c r="H52" s="1220"/>
      <c r="I52" s="1220"/>
      <c r="J52" s="1221"/>
      <c r="K52" s="63">
        <v>2631</v>
      </c>
      <c r="L52" s="64">
        <v>2621</v>
      </c>
      <c r="M52" s="64">
        <v>2565</v>
      </c>
      <c r="N52" s="64">
        <v>2507</v>
      </c>
      <c r="O52" s="65">
        <v>2403</v>
      </c>
      <c r="P52" s="48"/>
      <c r="Q52" s="48"/>
      <c r="R52" s="48"/>
      <c r="S52" s="48"/>
      <c r="T52" s="48"/>
      <c r="U52" s="48"/>
    </row>
    <row r="53" spans="1:21" ht="30.75" customHeight="1" thickBot="1" x14ac:dyDescent="0.2">
      <c r="A53" s="48"/>
      <c r="B53" s="1224" t="s">
        <v>20</v>
      </c>
      <c r="C53" s="1225"/>
      <c r="D53" s="67"/>
      <c r="E53" s="1226" t="s">
        <v>21</v>
      </c>
      <c r="F53" s="1226"/>
      <c r="G53" s="1226"/>
      <c r="H53" s="1226"/>
      <c r="I53" s="1226"/>
      <c r="J53" s="1227"/>
      <c r="K53" s="68">
        <v>-336</v>
      </c>
      <c r="L53" s="69">
        <v>-186</v>
      </c>
      <c r="M53" s="69">
        <v>-92</v>
      </c>
      <c r="N53" s="69">
        <v>-86</v>
      </c>
      <c r="O53" s="70">
        <v>-28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28" t="s">
        <v>24</v>
      </c>
      <c r="C57" s="1229"/>
      <c r="D57" s="1232" t="s">
        <v>25</v>
      </c>
      <c r="E57" s="1233"/>
      <c r="F57" s="1233"/>
      <c r="G57" s="1233"/>
      <c r="H57" s="1233"/>
      <c r="I57" s="1233"/>
      <c r="J57" s="1234"/>
      <c r="K57" s="83"/>
      <c r="L57" s="84"/>
      <c r="M57" s="84"/>
      <c r="N57" s="84"/>
      <c r="O57" s="85"/>
    </row>
    <row r="58" spans="1:21" ht="31.5" customHeight="1" thickBot="1" x14ac:dyDescent="0.2">
      <c r="B58" s="1230"/>
      <c r="C58" s="1231"/>
      <c r="D58" s="1235" t="s">
        <v>26</v>
      </c>
      <c r="E58" s="1236"/>
      <c r="F58" s="1236"/>
      <c r="G58" s="1236"/>
      <c r="H58" s="1236"/>
      <c r="I58" s="1236"/>
      <c r="J58" s="123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S3gpanLzGaC5P43UKwLvxDNSKcU5DfQJdURgGmJqeZHpHoGNouShlb+jAgA1I+IJeSAErM835IlvD0o7z/LQ==" saltValue="fZFUwmiUUPtZ4dyjO1VM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38" t="s">
        <v>29</v>
      </c>
      <c r="C41" s="1239"/>
      <c r="D41" s="102"/>
      <c r="E41" s="1244" t="s">
        <v>30</v>
      </c>
      <c r="F41" s="1244"/>
      <c r="G41" s="1244"/>
      <c r="H41" s="1245"/>
      <c r="I41" s="103">
        <v>15108</v>
      </c>
      <c r="J41" s="104">
        <v>14705</v>
      </c>
      <c r="K41" s="104">
        <v>13999</v>
      </c>
      <c r="L41" s="104">
        <v>13601</v>
      </c>
      <c r="M41" s="105">
        <v>13082</v>
      </c>
    </row>
    <row r="42" spans="2:13" ht="27.75" customHeight="1" x14ac:dyDescent="0.15">
      <c r="B42" s="1240"/>
      <c r="C42" s="1241"/>
      <c r="D42" s="106"/>
      <c r="E42" s="1246" t="s">
        <v>31</v>
      </c>
      <c r="F42" s="1246"/>
      <c r="G42" s="1246"/>
      <c r="H42" s="1247"/>
      <c r="I42" s="107">
        <v>520</v>
      </c>
      <c r="J42" s="108">
        <v>520</v>
      </c>
      <c r="K42" s="108">
        <v>1165</v>
      </c>
      <c r="L42" s="108">
        <v>332</v>
      </c>
      <c r="M42" s="109">
        <v>431</v>
      </c>
    </row>
    <row r="43" spans="2:13" ht="27.75" customHeight="1" x14ac:dyDescent="0.15">
      <c r="B43" s="1240"/>
      <c r="C43" s="1241"/>
      <c r="D43" s="106"/>
      <c r="E43" s="1246" t="s">
        <v>32</v>
      </c>
      <c r="F43" s="1246"/>
      <c r="G43" s="1246"/>
      <c r="H43" s="1247"/>
      <c r="I43" s="107">
        <v>6143</v>
      </c>
      <c r="J43" s="108">
        <v>6174</v>
      </c>
      <c r="K43" s="108">
        <v>5634</v>
      </c>
      <c r="L43" s="108">
        <v>5130</v>
      </c>
      <c r="M43" s="109">
        <v>4351</v>
      </c>
    </row>
    <row r="44" spans="2:13" ht="27.75" customHeight="1" x14ac:dyDescent="0.15">
      <c r="B44" s="1240"/>
      <c r="C44" s="1241"/>
      <c r="D44" s="106"/>
      <c r="E44" s="1246" t="s">
        <v>33</v>
      </c>
      <c r="F44" s="1246"/>
      <c r="G44" s="1246"/>
      <c r="H44" s="1247"/>
      <c r="I44" s="107">
        <v>217</v>
      </c>
      <c r="J44" s="108">
        <v>279</v>
      </c>
      <c r="K44" s="108">
        <v>238</v>
      </c>
      <c r="L44" s="108">
        <v>205</v>
      </c>
      <c r="M44" s="109">
        <v>172</v>
      </c>
    </row>
    <row r="45" spans="2:13" ht="27.75" customHeight="1" x14ac:dyDescent="0.15">
      <c r="B45" s="1240"/>
      <c r="C45" s="1241"/>
      <c r="D45" s="106"/>
      <c r="E45" s="1246" t="s">
        <v>34</v>
      </c>
      <c r="F45" s="1246"/>
      <c r="G45" s="1246"/>
      <c r="H45" s="1247"/>
      <c r="I45" s="107">
        <v>3925</v>
      </c>
      <c r="J45" s="108">
        <v>3491</v>
      </c>
      <c r="K45" s="108">
        <v>3190</v>
      </c>
      <c r="L45" s="108">
        <v>3037</v>
      </c>
      <c r="M45" s="109">
        <v>3024</v>
      </c>
    </row>
    <row r="46" spans="2:13" ht="27.75" customHeight="1" x14ac:dyDescent="0.15">
      <c r="B46" s="1240"/>
      <c r="C46" s="1241"/>
      <c r="D46" s="110"/>
      <c r="E46" s="1246" t="s">
        <v>35</v>
      </c>
      <c r="F46" s="1246"/>
      <c r="G46" s="1246"/>
      <c r="H46" s="1247"/>
      <c r="I46" s="107" t="s">
        <v>506</v>
      </c>
      <c r="J46" s="108" t="s">
        <v>506</v>
      </c>
      <c r="K46" s="108" t="s">
        <v>506</v>
      </c>
      <c r="L46" s="108" t="s">
        <v>506</v>
      </c>
      <c r="M46" s="109" t="s">
        <v>506</v>
      </c>
    </row>
    <row r="47" spans="2:13" ht="27.75" customHeight="1" x14ac:dyDescent="0.15">
      <c r="B47" s="1240"/>
      <c r="C47" s="1241"/>
      <c r="D47" s="111"/>
      <c r="E47" s="1248" t="s">
        <v>36</v>
      </c>
      <c r="F47" s="1249"/>
      <c r="G47" s="1249"/>
      <c r="H47" s="1250"/>
      <c r="I47" s="107" t="s">
        <v>506</v>
      </c>
      <c r="J47" s="108" t="s">
        <v>506</v>
      </c>
      <c r="K47" s="108" t="s">
        <v>506</v>
      </c>
      <c r="L47" s="108" t="s">
        <v>506</v>
      </c>
      <c r="M47" s="109" t="s">
        <v>506</v>
      </c>
    </row>
    <row r="48" spans="2:13" ht="27.75" customHeight="1" x14ac:dyDescent="0.15">
      <c r="B48" s="1240"/>
      <c r="C48" s="1241"/>
      <c r="D48" s="106"/>
      <c r="E48" s="1246" t="s">
        <v>37</v>
      </c>
      <c r="F48" s="1246"/>
      <c r="G48" s="1246"/>
      <c r="H48" s="1247"/>
      <c r="I48" s="107" t="s">
        <v>506</v>
      </c>
      <c r="J48" s="108" t="s">
        <v>506</v>
      </c>
      <c r="K48" s="108" t="s">
        <v>506</v>
      </c>
      <c r="L48" s="108" t="s">
        <v>506</v>
      </c>
      <c r="M48" s="109" t="s">
        <v>506</v>
      </c>
    </row>
    <row r="49" spans="2:13" ht="27.75" customHeight="1" x14ac:dyDescent="0.15">
      <c r="B49" s="1242"/>
      <c r="C49" s="1243"/>
      <c r="D49" s="106"/>
      <c r="E49" s="1246" t="s">
        <v>38</v>
      </c>
      <c r="F49" s="1246"/>
      <c r="G49" s="1246"/>
      <c r="H49" s="1247"/>
      <c r="I49" s="107" t="s">
        <v>506</v>
      </c>
      <c r="J49" s="108" t="s">
        <v>506</v>
      </c>
      <c r="K49" s="108" t="s">
        <v>506</v>
      </c>
      <c r="L49" s="108" t="s">
        <v>506</v>
      </c>
      <c r="M49" s="109" t="s">
        <v>506</v>
      </c>
    </row>
    <row r="50" spans="2:13" ht="27.75" customHeight="1" x14ac:dyDescent="0.15">
      <c r="B50" s="1251" t="s">
        <v>39</v>
      </c>
      <c r="C50" s="1252"/>
      <c r="D50" s="112"/>
      <c r="E50" s="1246" t="s">
        <v>40</v>
      </c>
      <c r="F50" s="1246"/>
      <c r="G50" s="1246"/>
      <c r="H50" s="1247"/>
      <c r="I50" s="107">
        <v>5580</v>
      </c>
      <c r="J50" s="108">
        <v>5520</v>
      </c>
      <c r="K50" s="108">
        <v>5379</v>
      </c>
      <c r="L50" s="108">
        <v>6166</v>
      </c>
      <c r="M50" s="109">
        <v>5862</v>
      </c>
    </row>
    <row r="51" spans="2:13" ht="27.75" customHeight="1" x14ac:dyDescent="0.15">
      <c r="B51" s="1240"/>
      <c r="C51" s="1241"/>
      <c r="D51" s="106"/>
      <c r="E51" s="1246" t="s">
        <v>41</v>
      </c>
      <c r="F51" s="1246"/>
      <c r="G51" s="1246"/>
      <c r="H51" s="1247"/>
      <c r="I51" s="107">
        <v>8416</v>
      </c>
      <c r="J51" s="108">
        <v>7956</v>
      </c>
      <c r="K51" s="108">
        <v>7949</v>
      </c>
      <c r="L51" s="108">
        <v>7122</v>
      </c>
      <c r="M51" s="109">
        <v>6543</v>
      </c>
    </row>
    <row r="52" spans="2:13" ht="27.75" customHeight="1" x14ac:dyDescent="0.15">
      <c r="B52" s="1242"/>
      <c r="C52" s="1243"/>
      <c r="D52" s="106"/>
      <c r="E52" s="1246" t="s">
        <v>42</v>
      </c>
      <c r="F52" s="1246"/>
      <c r="G52" s="1246"/>
      <c r="H52" s="1247"/>
      <c r="I52" s="107">
        <v>14698</v>
      </c>
      <c r="J52" s="108">
        <v>13708</v>
      </c>
      <c r="K52" s="108">
        <v>12619</v>
      </c>
      <c r="L52" s="108">
        <v>11580</v>
      </c>
      <c r="M52" s="109">
        <v>10374</v>
      </c>
    </row>
    <row r="53" spans="2:13" ht="27.75" customHeight="1" thickBot="1" x14ac:dyDescent="0.2">
      <c r="B53" s="1253" t="s">
        <v>43</v>
      </c>
      <c r="C53" s="1254"/>
      <c r="D53" s="113"/>
      <c r="E53" s="1255" t="s">
        <v>44</v>
      </c>
      <c r="F53" s="1255"/>
      <c r="G53" s="1255"/>
      <c r="H53" s="1256"/>
      <c r="I53" s="114">
        <v>-2781</v>
      </c>
      <c r="J53" s="115">
        <v>-2015</v>
      </c>
      <c r="K53" s="115">
        <v>-1720</v>
      </c>
      <c r="L53" s="115">
        <v>-2564</v>
      </c>
      <c r="M53" s="116">
        <v>-1720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WFUPo7YLijtpyeisH4UI+YvVhMhZnxzLXfifF1d0mGoamj2Ig6zKXYIT/gWapdRGe14PLP5RNzMGL5xv2Phg==" saltValue="M+Hx9Wq3FwXUwJ/hn3W1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47</v>
      </c>
      <c r="D55" s="1265"/>
      <c r="E55" s="1266"/>
      <c r="F55" s="128">
        <v>2273</v>
      </c>
      <c r="G55" s="128">
        <v>2273</v>
      </c>
      <c r="H55" s="129">
        <v>1993</v>
      </c>
    </row>
    <row r="56" spans="2:8" ht="52.5" customHeight="1" x14ac:dyDescent="0.15">
      <c r="B56" s="130"/>
      <c r="C56" s="1267" t="s">
        <v>48</v>
      </c>
      <c r="D56" s="1267"/>
      <c r="E56" s="1268"/>
      <c r="F56" s="131" t="s">
        <v>506</v>
      </c>
      <c r="G56" s="131" t="s">
        <v>506</v>
      </c>
      <c r="H56" s="132" t="s">
        <v>506</v>
      </c>
    </row>
    <row r="57" spans="2:8" ht="53.25" customHeight="1" x14ac:dyDescent="0.15">
      <c r="B57" s="130"/>
      <c r="C57" s="1269" t="s">
        <v>49</v>
      </c>
      <c r="D57" s="1269"/>
      <c r="E57" s="1270"/>
      <c r="F57" s="133">
        <v>3634</v>
      </c>
      <c r="G57" s="133">
        <v>3629</v>
      </c>
      <c r="H57" s="134">
        <v>3715</v>
      </c>
    </row>
    <row r="58" spans="2:8" ht="45.75" customHeight="1" x14ac:dyDescent="0.15">
      <c r="B58" s="135"/>
      <c r="C58" s="1257" t="s">
        <v>567</v>
      </c>
      <c r="D58" s="1258"/>
      <c r="E58" s="1259"/>
      <c r="F58" s="136">
        <v>1676</v>
      </c>
      <c r="G58" s="136">
        <v>1674</v>
      </c>
      <c r="H58" s="137">
        <v>1693</v>
      </c>
    </row>
    <row r="59" spans="2:8" ht="45.75" customHeight="1" x14ac:dyDescent="0.15">
      <c r="B59" s="135"/>
      <c r="C59" s="1257" t="s">
        <v>568</v>
      </c>
      <c r="D59" s="1258"/>
      <c r="E59" s="1259"/>
      <c r="F59" s="136">
        <v>506</v>
      </c>
      <c r="G59" s="136">
        <v>609</v>
      </c>
      <c r="H59" s="137">
        <v>642</v>
      </c>
    </row>
    <row r="60" spans="2:8" ht="45.75" customHeight="1" x14ac:dyDescent="0.15">
      <c r="B60" s="135"/>
      <c r="C60" s="1257" t="s">
        <v>569</v>
      </c>
      <c r="D60" s="1258"/>
      <c r="E60" s="1259"/>
      <c r="F60" s="136">
        <v>291</v>
      </c>
      <c r="G60" s="136">
        <v>271</v>
      </c>
      <c r="H60" s="137">
        <v>259</v>
      </c>
    </row>
    <row r="61" spans="2:8" ht="45.75" customHeight="1" x14ac:dyDescent="0.15">
      <c r="B61" s="135"/>
      <c r="C61" s="1257" t="s">
        <v>570</v>
      </c>
      <c r="D61" s="1258"/>
      <c r="E61" s="1259"/>
      <c r="F61" s="136">
        <v>372</v>
      </c>
      <c r="G61" s="136">
        <v>291</v>
      </c>
      <c r="H61" s="137">
        <v>210</v>
      </c>
    </row>
    <row r="62" spans="2:8" ht="45.75" customHeight="1" thickBot="1" x14ac:dyDescent="0.2">
      <c r="B62" s="138"/>
      <c r="C62" s="1260" t="s">
        <v>571</v>
      </c>
      <c r="D62" s="1261"/>
      <c r="E62" s="1262"/>
      <c r="F62" s="139">
        <v>133</v>
      </c>
      <c r="G62" s="139">
        <v>110</v>
      </c>
      <c r="H62" s="140">
        <v>170</v>
      </c>
    </row>
    <row r="63" spans="2:8" ht="52.5" customHeight="1" thickBot="1" x14ac:dyDescent="0.2">
      <c r="B63" s="141"/>
      <c r="C63" s="1263" t="s">
        <v>50</v>
      </c>
      <c r="D63" s="1263"/>
      <c r="E63" s="1264"/>
      <c r="F63" s="142">
        <v>5908</v>
      </c>
      <c r="G63" s="142">
        <v>5902</v>
      </c>
      <c r="H63" s="143">
        <v>5708</v>
      </c>
    </row>
    <row r="64" spans="2:8" ht="15" customHeight="1" x14ac:dyDescent="0.15"/>
  </sheetData>
  <sheetProtection algorithmName="SHA-512" hashValue="kAppWRZpJxJIdPSa5hKyQcpX6H7NTk1HDJ2RrF7uJNH+z0YizH+vuc0i3vWTdBkCqFS0dInOYXkCniLttiN5LA==" saltValue="055zDKg4E7YZ3OlDllM0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B63" sqref="BB6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584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584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587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588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548</v>
      </c>
      <c r="BQ50" s="1305"/>
      <c r="BR50" s="1305"/>
      <c r="BS50" s="1305"/>
      <c r="BT50" s="1305"/>
      <c r="BU50" s="1305"/>
      <c r="BV50" s="1305"/>
      <c r="BW50" s="1305"/>
      <c r="BX50" s="1305" t="s">
        <v>549</v>
      </c>
      <c r="BY50" s="1305"/>
      <c r="BZ50" s="1305"/>
      <c r="CA50" s="1305"/>
      <c r="CB50" s="1305"/>
      <c r="CC50" s="1305"/>
      <c r="CD50" s="1305"/>
      <c r="CE50" s="1305"/>
      <c r="CF50" s="1305" t="s">
        <v>550</v>
      </c>
      <c r="CG50" s="1305"/>
      <c r="CH50" s="1305"/>
      <c r="CI50" s="1305"/>
      <c r="CJ50" s="1305"/>
      <c r="CK50" s="1305"/>
      <c r="CL50" s="1305"/>
      <c r="CM50" s="1305"/>
      <c r="CN50" s="1305" t="s">
        <v>551</v>
      </c>
      <c r="CO50" s="1305"/>
      <c r="CP50" s="1305"/>
      <c r="CQ50" s="1305"/>
      <c r="CR50" s="1305"/>
      <c r="CS50" s="1305"/>
      <c r="CT50" s="1305"/>
      <c r="CU50" s="1305"/>
      <c r="CV50" s="1305" t="s">
        <v>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589</v>
      </c>
      <c r="AO51" s="1309"/>
      <c r="AP51" s="1309"/>
      <c r="AQ51" s="1309"/>
      <c r="AR51" s="1309"/>
      <c r="AS51" s="1309"/>
      <c r="AT51" s="1309"/>
      <c r="AU51" s="1309"/>
      <c r="AV51" s="1309"/>
      <c r="AW51" s="1309"/>
      <c r="AX51" s="1309"/>
      <c r="AY51" s="1309"/>
      <c r="AZ51" s="1309"/>
      <c r="BA51" s="1309"/>
      <c r="BB51" s="1309" t="s">
        <v>590</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591</v>
      </c>
      <c r="BC53" s="1309"/>
      <c r="BD53" s="1309"/>
      <c r="BE53" s="1309"/>
      <c r="BF53" s="1309"/>
      <c r="BG53" s="1309"/>
      <c r="BH53" s="1309"/>
      <c r="BI53" s="1309"/>
      <c r="BJ53" s="1309"/>
      <c r="BK53" s="1309"/>
      <c r="BL53" s="1309"/>
      <c r="BM53" s="1309"/>
      <c r="BN53" s="1309"/>
      <c r="BO53" s="1309"/>
      <c r="BP53" s="1310">
        <v>66.900000000000006</v>
      </c>
      <c r="BQ53" s="1310"/>
      <c r="BR53" s="1310"/>
      <c r="BS53" s="1310"/>
      <c r="BT53" s="1310"/>
      <c r="BU53" s="1310"/>
      <c r="BV53" s="1310"/>
      <c r="BW53" s="1310"/>
      <c r="BX53" s="1310">
        <v>67.2</v>
      </c>
      <c r="BY53" s="1310"/>
      <c r="BZ53" s="1310"/>
      <c r="CA53" s="1310"/>
      <c r="CB53" s="1310"/>
      <c r="CC53" s="1310"/>
      <c r="CD53" s="1310"/>
      <c r="CE53" s="1310"/>
      <c r="CF53" s="1310">
        <v>65.400000000000006</v>
      </c>
      <c r="CG53" s="1310"/>
      <c r="CH53" s="1310"/>
      <c r="CI53" s="1310"/>
      <c r="CJ53" s="1310"/>
      <c r="CK53" s="1310"/>
      <c r="CL53" s="1310"/>
      <c r="CM53" s="1310"/>
      <c r="CN53" s="1310">
        <v>65.7</v>
      </c>
      <c r="CO53" s="1310"/>
      <c r="CP53" s="1310"/>
      <c r="CQ53" s="1310"/>
      <c r="CR53" s="1310"/>
      <c r="CS53" s="1310"/>
      <c r="CT53" s="1310"/>
      <c r="CU53" s="1310"/>
      <c r="CV53" s="1310">
        <v>64.900000000000006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592</v>
      </c>
      <c r="AO55" s="1305"/>
      <c r="AP55" s="1305"/>
      <c r="AQ55" s="1305"/>
      <c r="AR55" s="1305"/>
      <c r="AS55" s="1305"/>
      <c r="AT55" s="1305"/>
      <c r="AU55" s="1305"/>
      <c r="AV55" s="1305"/>
      <c r="AW55" s="1305"/>
      <c r="AX55" s="1305"/>
      <c r="AY55" s="1305"/>
      <c r="AZ55" s="1305"/>
      <c r="BA55" s="1305"/>
      <c r="BB55" s="1309" t="s">
        <v>590</v>
      </c>
      <c r="BC55" s="1309"/>
      <c r="BD55" s="1309"/>
      <c r="BE55" s="1309"/>
      <c r="BF55" s="1309"/>
      <c r="BG55" s="1309"/>
      <c r="BH55" s="1309"/>
      <c r="BI55" s="1309"/>
      <c r="BJ55" s="1309"/>
      <c r="BK55" s="1309"/>
      <c r="BL55" s="1309"/>
      <c r="BM55" s="1309"/>
      <c r="BN55" s="1309"/>
      <c r="BO55" s="1309"/>
      <c r="BP55" s="1310">
        <v>39</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0">
        <v>22.1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591</v>
      </c>
      <c r="BC57" s="1309"/>
      <c r="BD57" s="1309"/>
      <c r="BE57" s="1309"/>
      <c r="BF57" s="1309"/>
      <c r="BG57" s="1309"/>
      <c r="BH57" s="1309"/>
      <c r="BI57" s="1309"/>
      <c r="BJ57" s="1309"/>
      <c r="BK57" s="1309"/>
      <c r="BL57" s="1309"/>
      <c r="BM57" s="1309"/>
      <c r="BN57" s="1309"/>
      <c r="BO57" s="1309"/>
      <c r="BP57" s="1310">
        <v>55.4</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0">
        <v>61.5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593</v>
      </c>
    </row>
    <row r="64" spans="1:109" x14ac:dyDescent="0.15">
      <c r="B64" s="1280"/>
      <c r="G64" s="1287"/>
      <c r="I64" s="1320"/>
      <c r="J64" s="1320"/>
      <c r="K64" s="1320"/>
      <c r="L64" s="1320"/>
      <c r="M64" s="1320"/>
      <c r="N64" s="1321"/>
      <c r="AM64" s="1287"/>
      <c r="AN64" s="1287" t="s">
        <v>586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588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548</v>
      </c>
      <c r="BQ72" s="1305"/>
      <c r="BR72" s="1305"/>
      <c r="BS72" s="1305"/>
      <c r="BT72" s="1305"/>
      <c r="BU72" s="1305"/>
      <c r="BV72" s="1305"/>
      <c r="BW72" s="1305"/>
      <c r="BX72" s="1305" t="s">
        <v>549</v>
      </c>
      <c r="BY72" s="1305"/>
      <c r="BZ72" s="1305"/>
      <c r="CA72" s="1305"/>
      <c r="CB72" s="1305"/>
      <c r="CC72" s="1305"/>
      <c r="CD72" s="1305"/>
      <c r="CE72" s="1305"/>
      <c r="CF72" s="1305" t="s">
        <v>550</v>
      </c>
      <c r="CG72" s="1305"/>
      <c r="CH72" s="1305"/>
      <c r="CI72" s="1305"/>
      <c r="CJ72" s="1305"/>
      <c r="CK72" s="1305"/>
      <c r="CL72" s="1305"/>
      <c r="CM72" s="1305"/>
      <c r="CN72" s="1305" t="s">
        <v>551</v>
      </c>
      <c r="CO72" s="1305"/>
      <c r="CP72" s="1305"/>
      <c r="CQ72" s="1305"/>
      <c r="CR72" s="1305"/>
      <c r="CS72" s="1305"/>
      <c r="CT72" s="1305"/>
      <c r="CU72" s="1305"/>
      <c r="CV72" s="1305" t="s">
        <v>552</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589</v>
      </c>
      <c r="AO73" s="1309"/>
      <c r="AP73" s="1309"/>
      <c r="AQ73" s="1309"/>
      <c r="AR73" s="1309"/>
      <c r="AS73" s="1309"/>
      <c r="AT73" s="1309"/>
      <c r="AU73" s="1309"/>
      <c r="AV73" s="1309"/>
      <c r="AW73" s="1309"/>
      <c r="AX73" s="1309"/>
      <c r="AY73" s="1309"/>
      <c r="AZ73" s="1309"/>
      <c r="BA73" s="1309"/>
      <c r="BB73" s="1309" t="s">
        <v>590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595</v>
      </c>
      <c r="BC75" s="1309"/>
      <c r="BD75" s="1309"/>
      <c r="BE75" s="1309"/>
      <c r="BF75" s="1309"/>
      <c r="BG75" s="1309"/>
      <c r="BH75" s="1309"/>
      <c r="BI75" s="1309"/>
      <c r="BJ75" s="1309"/>
      <c r="BK75" s="1309"/>
      <c r="BL75" s="1309"/>
      <c r="BM75" s="1309"/>
      <c r="BN75" s="1309"/>
      <c r="BO75" s="1309"/>
      <c r="BP75" s="1310">
        <v>-2</v>
      </c>
      <c r="BQ75" s="1310"/>
      <c r="BR75" s="1310"/>
      <c r="BS75" s="1310"/>
      <c r="BT75" s="1310"/>
      <c r="BU75" s="1310"/>
      <c r="BV75" s="1310"/>
      <c r="BW75" s="1310"/>
      <c r="BX75" s="1310">
        <v>-2</v>
      </c>
      <c r="BY75" s="1310"/>
      <c r="BZ75" s="1310"/>
      <c r="CA75" s="1310"/>
      <c r="CB75" s="1310"/>
      <c r="CC75" s="1310"/>
      <c r="CD75" s="1310"/>
      <c r="CE75" s="1310"/>
      <c r="CF75" s="1310">
        <v>-1.4</v>
      </c>
      <c r="CG75" s="1310"/>
      <c r="CH75" s="1310"/>
      <c r="CI75" s="1310"/>
      <c r="CJ75" s="1310"/>
      <c r="CK75" s="1310"/>
      <c r="CL75" s="1310"/>
      <c r="CM75" s="1310"/>
      <c r="CN75" s="1310">
        <v>-0.8</v>
      </c>
      <c r="CO75" s="1310"/>
      <c r="CP75" s="1310"/>
      <c r="CQ75" s="1310"/>
      <c r="CR75" s="1310"/>
      <c r="CS75" s="1310"/>
      <c r="CT75" s="1310"/>
      <c r="CU75" s="1310"/>
      <c r="CV75" s="1310">
        <v>-0.4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592</v>
      </c>
      <c r="AO77" s="1305"/>
      <c r="AP77" s="1305"/>
      <c r="AQ77" s="1305"/>
      <c r="AR77" s="1305"/>
      <c r="AS77" s="1305"/>
      <c r="AT77" s="1305"/>
      <c r="AU77" s="1305"/>
      <c r="AV77" s="1305"/>
      <c r="AW77" s="1305"/>
      <c r="AX77" s="1305"/>
      <c r="AY77" s="1305"/>
      <c r="AZ77" s="1305"/>
      <c r="BA77" s="1305"/>
      <c r="BB77" s="1309" t="s">
        <v>590</v>
      </c>
      <c r="BC77" s="1309"/>
      <c r="BD77" s="1309"/>
      <c r="BE77" s="1309"/>
      <c r="BF77" s="1309"/>
      <c r="BG77" s="1309"/>
      <c r="BH77" s="1309"/>
      <c r="BI77" s="1309"/>
      <c r="BJ77" s="1309"/>
      <c r="BK77" s="1309"/>
      <c r="BL77" s="1309"/>
      <c r="BM77" s="1309"/>
      <c r="BN77" s="1309"/>
      <c r="BO77" s="1309"/>
      <c r="BP77" s="1310">
        <v>39</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595</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1y2xcZRdLZ8qg7I7zLSABWQw/XRmJBw/Ni8OjCAu2Omlk1tLd8wbRfEdw6utdL/0+fvEYivIDfgeHfY4Srz/OQ==" saltValue="0k9TqBI+VprhN7oBsHTL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60" zoomScaleNormal="60" zoomScaleSheetLayoutView="70" workbookViewId="0">
      <selection activeCell="BI46" sqref="BI4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tMb23bNEdnUDyBk3R9sweVhogDQxwtiyZnTCaHt1W1R2Lb6IowqD59dR7gw0OcAnb53Hod3M1euJPm350GEJpg==" saltValue="X/0P+2ffNly396cHsXXGb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80" zoomScaleNormal="80" zoomScaleSheetLayoutView="55" workbookViewId="0">
      <selection activeCell="CO112" sqref="CO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aUZWDM8DLyStdEgRt4hJcePqBV3Z/aqhM5+q386dbOKXsH1TjSlgkGowVTn1NZDxvW+izGkCwp0OfvBPLjV8rQ==" saltValue="lOs0UXUAsA/btVd+FljKh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64377</v>
      </c>
      <c r="E3" s="162"/>
      <c r="F3" s="163">
        <v>92247</v>
      </c>
      <c r="G3" s="164"/>
      <c r="H3" s="165"/>
    </row>
    <row r="4" spans="1:8" x14ac:dyDescent="0.15">
      <c r="A4" s="166"/>
      <c r="B4" s="167"/>
      <c r="C4" s="168"/>
      <c r="D4" s="169">
        <v>51763</v>
      </c>
      <c r="E4" s="170"/>
      <c r="F4" s="171">
        <v>37204</v>
      </c>
      <c r="G4" s="172"/>
      <c r="H4" s="173"/>
    </row>
    <row r="5" spans="1:8" x14ac:dyDescent="0.15">
      <c r="A5" s="154" t="s">
        <v>540</v>
      </c>
      <c r="B5" s="159"/>
      <c r="C5" s="160"/>
      <c r="D5" s="161">
        <v>45009</v>
      </c>
      <c r="E5" s="162"/>
      <c r="F5" s="163">
        <v>44504</v>
      </c>
      <c r="G5" s="164"/>
      <c r="H5" s="165"/>
    </row>
    <row r="6" spans="1:8" x14ac:dyDescent="0.15">
      <c r="A6" s="166"/>
      <c r="B6" s="167"/>
      <c r="C6" s="168"/>
      <c r="D6" s="169">
        <v>30976</v>
      </c>
      <c r="E6" s="170"/>
      <c r="F6" s="171">
        <v>25876</v>
      </c>
      <c r="G6" s="172"/>
      <c r="H6" s="173"/>
    </row>
    <row r="7" spans="1:8" x14ac:dyDescent="0.15">
      <c r="A7" s="154" t="s">
        <v>541</v>
      </c>
      <c r="B7" s="159"/>
      <c r="C7" s="160"/>
      <c r="D7" s="161">
        <v>29650</v>
      </c>
      <c r="E7" s="162"/>
      <c r="F7" s="163">
        <v>47820</v>
      </c>
      <c r="G7" s="164"/>
      <c r="H7" s="165"/>
    </row>
    <row r="8" spans="1:8" x14ac:dyDescent="0.15">
      <c r="A8" s="166"/>
      <c r="B8" s="167"/>
      <c r="C8" s="168"/>
      <c r="D8" s="169">
        <v>24330</v>
      </c>
      <c r="E8" s="170"/>
      <c r="F8" s="171">
        <v>25855</v>
      </c>
      <c r="G8" s="172"/>
      <c r="H8" s="173"/>
    </row>
    <row r="9" spans="1:8" x14ac:dyDescent="0.15">
      <c r="A9" s="154" t="s">
        <v>542</v>
      </c>
      <c r="B9" s="159"/>
      <c r="C9" s="160"/>
      <c r="D9" s="161">
        <v>45183</v>
      </c>
      <c r="E9" s="162"/>
      <c r="F9" s="163">
        <v>41934</v>
      </c>
      <c r="G9" s="164"/>
      <c r="H9" s="165"/>
    </row>
    <row r="10" spans="1:8" x14ac:dyDescent="0.15">
      <c r="A10" s="166"/>
      <c r="B10" s="167"/>
      <c r="C10" s="168"/>
      <c r="D10" s="169">
        <v>27442</v>
      </c>
      <c r="E10" s="170"/>
      <c r="F10" s="171">
        <v>23352</v>
      </c>
      <c r="G10" s="172"/>
      <c r="H10" s="173"/>
    </row>
    <row r="11" spans="1:8" x14ac:dyDescent="0.15">
      <c r="A11" s="154" t="s">
        <v>543</v>
      </c>
      <c r="B11" s="159"/>
      <c r="C11" s="160"/>
      <c r="D11" s="161">
        <v>28834</v>
      </c>
      <c r="E11" s="162"/>
      <c r="F11" s="163">
        <v>45588</v>
      </c>
      <c r="G11" s="164"/>
      <c r="H11" s="165"/>
    </row>
    <row r="12" spans="1:8" x14ac:dyDescent="0.15">
      <c r="A12" s="166"/>
      <c r="B12" s="167"/>
      <c r="C12" s="174"/>
      <c r="D12" s="169">
        <v>20394</v>
      </c>
      <c r="E12" s="170"/>
      <c r="F12" s="171">
        <v>24150</v>
      </c>
      <c r="G12" s="172"/>
      <c r="H12" s="173"/>
    </row>
    <row r="13" spans="1:8" x14ac:dyDescent="0.15">
      <c r="A13" s="154"/>
      <c r="B13" s="159"/>
      <c r="C13" s="175"/>
      <c r="D13" s="176">
        <v>42611</v>
      </c>
      <c r="E13" s="177"/>
      <c r="F13" s="178">
        <v>54419</v>
      </c>
      <c r="G13" s="179"/>
      <c r="H13" s="165"/>
    </row>
    <row r="14" spans="1:8" x14ac:dyDescent="0.15">
      <c r="A14" s="166"/>
      <c r="B14" s="167"/>
      <c r="C14" s="168"/>
      <c r="D14" s="169">
        <v>30981</v>
      </c>
      <c r="E14" s="170"/>
      <c r="F14" s="171">
        <v>27287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2.98</v>
      </c>
      <c r="C19" s="180">
        <f>ROUND(VALUE(SUBSTITUTE(実質収支比率等に係る経年分析!G$48,"▲","-")),2)</f>
        <v>3.63</v>
      </c>
      <c r="D19" s="180">
        <f>ROUND(VALUE(SUBSTITUTE(実質収支比率等に係る経年分析!H$48,"▲","-")),2)</f>
        <v>3.47</v>
      </c>
      <c r="E19" s="180">
        <f>ROUND(VALUE(SUBSTITUTE(実質収支比率等に係る経年分析!I$48,"▲","-")),2)</f>
        <v>3.93</v>
      </c>
      <c r="F19" s="180">
        <f>ROUND(VALUE(SUBSTITUTE(実質収支比率等に係る経年分析!J$48,"▲","-")),2)</f>
        <v>2.36</v>
      </c>
    </row>
    <row r="20" spans="1:11" x14ac:dyDescent="0.15">
      <c r="A20" s="180" t="s">
        <v>54</v>
      </c>
      <c r="B20" s="180">
        <f>ROUND(VALUE(SUBSTITUTE(実質収支比率等に係る経年分析!F$47,"▲","-")),2)</f>
        <v>11.15</v>
      </c>
      <c r="C20" s="180">
        <f>ROUND(VALUE(SUBSTITUTE(実質収支比率等に係る経年分析!G$47,"▲","-")),2)</f>
        <v>12.32</v>
      </c>
      <c r="D20" s="180">
        <f>ROUND(VALUE(SUBSTITUTE(実質収支比率等に係る経年分析!H$47,"▲","-")),2)</f>
        <v>14.47</v>
      </c>
      <c r="E20" s="180">
        <f>ROUND(VALUE(SUBSTITUTE(実質収支比率等に係る経年分析!I$47,"▲","-")),2)</f>
        <v>14.8</v>
      </c>
      <c r="F20" s="180">
        <f>ROUND(VALUE(SUBSTITUTE(実質収支比率等に係る経年分析!J$47,"▲","-")),2)</f>
        <v>12.9</v>
      </c>
    </row>
    <row r="21" spans="1:11" x14ac:dyDescent="0.15">
      <c r="A21" s="180" t="s">
        <v>55</v>
      </c>
      <c r="B21" s="180">
        <f>IF(ISNUMBER(VALUE(SUBSTITUTE(実質収支比率等に係る経年分析!F$49,"▲","-"))),ROUND(VALUE(SUBSTITUTE(実質収支比率等に係る経年分析!F$49,"▲","-")),2),NA())</f>
        <v>2.08</v>
      </c>
      <c r="C21" s="180">
        <f>IF(ISNUMBER(VALUE(SUBSTITUTE(実質収支比率等に係る経年分析!G$49,"▲","-"))),ROUND(VALUE(SUBSTITUTE(実質収支比率等に係る経年分析!G$49,"▲","-")),2),NA())</f>
        <v>2.2000000000000002</v>
      </c>
      <c r="D21" s="180">
        <f>IF(ISNUMBER(VALUE(SUBSTITUTE(実質収支比率等に係る経年分析!H$49,"▲","-"))),ROUND(VALUE(SUBSTITUTE(実質収支比率等に係る経年分析!H$49,"▲","-")),2),NA())</f>
        <v>2.85</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-3.36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0.95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2631</v>
      </c>
      <c r="E42" s="182"/>
      <c r="F42" s="182"/>
      <c r="G42" s="182">
        <f>'実質公債費比率（分子）の構造'!L$52</f>
        <v>2621</v>
      </c>
      <c r="H42" s="182"/>
      <c r="I42" s="182"/>
      <c r="J42" s="182">
        <f>'実質公債費比率（分子）の構造'!M$52</f>
        <v>2565</v>
      </c>
      <c r="K42" s="182"/>
      <c r="L42" s="182"/>
      <c r="M42" s="182">
        <f>'実質公債費比率（分子）の構造'!N$52</f>
        <v>2507</v>
      </c>
      <c r="N42" s="182"/>
      <c r="O42" s="182"/>
      <c r="P42" s="182">
        <f>'実質公債費比率（分子）の構造'!O$52</f>
        <v>2403</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28</v>
      </c>
      <c r="C44" s="182"/>
      <c r="D44" s="182"/>
      <c r="E44" s="182">
        <f>'実質公債費比率（分子）の構造'!L$50</f>
        <v>30</v>
      </c>
      <c r="F44" s="182"/>
      <c r="G44" s="182"/>
      <c r="H44" s="182">
        <f>'実質公債費比率（分子）の構造'!M$50</f>
        <v>25</v>
      </c>
      <c r="I44" s="182"/>
      <c r="J44" s="182"/>
      <c r="K44" s="182">
        <f>'実質公債費比率（分子）の構造'!N$50</f>
        <v>20</v>
      </c>
      <c r="L44" s="182"/>
      <c r="M44" s="182"/>
      <c r="N44" s="182">
        <f>'実質公債費比率（分子）の構造'!O$50</f>
        <v>12</v>
      </c>
      <c r="O44" s="182"/>
      <c r="P44" s="182"/>
    </row>
    <row r="45" spans="1:16" x14ac:dyDescent="0.15">
      <c r="A45" s="182" t="s">
        <v>65</v>
      </c>
      <c r="B45" s="182">
        <f>'実質公債費比率（分子）の構造'!K$49</f>
        <v>11</v>
      </c>
      <c r="C45" s="182"/>
      <c r="D45" s="182"/>
      <c r="E45" s="182">
        <f>'実質公債費比率（分子）の構造'!L$49</f>
        <v>19</v>
      </c>
      <c r="F45" s="182"/>
      <c r="G45" s="182"/>
      <c r="H45" s="182">
        <f>'実質公債費比率（分子）の構造'!M$49</f>
        <v>25</v>
      </c>
      <c r="I45" s="182"/>
      <c r="J45" s="182"/>
      <c r="K45" s="182">
        <f>'実質公債費比率（分子）の構造'!N$49</f>
        <v>34</v>
      </c>
      <c r="L45" s="182"/>
      <c r="M45" s="182"/>
      <c r="N45" s="182">
        <f>'実質公債費比率（分子）の構造'!O$49</f>
        <v>36</v>
      </c>
      <c r="O45" s="182"/>
      <c r="P45" s="182"/>
    </row>
    <row r="46" spans="1:16" x14ac:dyDescent="0.15">
      <c r="A46" s="182" t="s">
        <v>66</v>
      </c>
      <c r="B46" s="182">
        <f>'実質公債費比率（分子）の構造'!K$48</f>
        <v>857</v>
      </c>
      <c r="C46" s="182"/>
      <c r="D46" s="182"/>
      <c r="E46" s="182">
        <f>'実質公債費比率（分子）の構造'!L$48</f>
        <v>833</v>
      </c>
      <c r="F46" s="182"/>
      <c r="G46" s="182"/>
      <c r="H46" s="182">
        <f>'実質公債費比率（分子）の構造'!M$48</f>
        <v>791</v>
      </c>
      <c r="I46" s="182"/>
      <c r="J46" s="182"/>
      <c r="K46" s="182">
        <f>'実質公債費比率（分子）の構造'!N$48</f>
        <v>785</v>
      </c>
      <c r="L46" s="182"/>
      <c r="M46" s="182"/>
      <c r="N46" s="182">
        <f>'実質公債費比率（分子）の構造'!O$48</f>
        <v>776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1399</v>
      </c>
      <c r="C49" s="182"/>
      <c r="D49" s="182"/>
      <c r="E49" s="182">
        <f>'実質公債費比率（分子）の構造'!L$45</f>
        <v>1553</v>
      </c>
      <c r="F49" s="182"/>
      <c r="G49" s="182"/>
      <c r="H49" s="182">
        <f>'実質公債費比率（分子）の構造'!M$45</f>
        <v>1632</v>
      </c>
      <c r="I49" s="182"/>
      <c r="J49" s="182"/>
      <c r="K49" s="182">
        <f>'実質公債費比率（分子）の構造'!N$45</f>
        <v>1582</v>
      </c>
      <c r="L49" s="182"/>
      <c r="M49" s="182"/>
      <c r="N49" s="182">
        <f>'実質公債費比率（分子）の構造'!O$45</f>
        <v>1551</v>
      </c>
      <c r="O49" s="182"/>
      <c r="P49" s="182"/>
    </row>
    <row r="50" spans="1:16" x14ac:dyDescent="0.15">
      <c r="A50" s="182" t="s">
        <v>70</v>
      </c>
      <c r="B50" s="182" t="e">
        <f>NA()</f>
        <v>#N/A</v>
      </c>
      <c r="C50" s="182">
        <f>IF(ISNUMBER('実質公債費比率（分子）の構造'!K$53),'実質公債費比率（分子）の構造'!K$53,NA())</f>
        <v>-336</v>
      </c>
      <c r="D50" s="182" t="e">
        <f>NA()</f>
        <v>#N/A</v>
      </c>
      <c r="E50" s="182" t="e">
        <f>NA()</f>
        <v>#N/A</v>
      </c>
      <c r="F50" s="182">
        <f>IF(ISNUMBER('実質公債費比率（分子）の構造'!L$53),'実質公債費比率（分子）の構造'!L$53,NA())</f>
        <v>-186</v>
      </c>
      <c r="G50" s="182" t="e">
        <f>NA()</f>
        <v>#N/A</v>
      </c>
      <c r="H50" s="182" t="e">
        <f>NA()</f>
        <v>#N/A</v>
      </c>
      <c r="I50" s="182">
        <f>IF(ISNUMBER('実質公債費比率（分子）の構造'!M$53),'実質公債費比率（分子）の構造'!M$53,NA())</f>
        <v>-92</v>
      </c>
      <c r="J50" s="182" t="e">
        <f>NA()</f>
        <v>#N/A</v>
      </c>
      <c r="K50" s="182" t="e">
        <f>NA()</f>
        <v>#N/A</v>
      </c>
      <c r="L50" s="182">
        <f>IF(ISNUMBER('実質公債費比率（分子）の構造'!N$53),'実質公債費比率（分子）の構造'!N$53,NA())</f>
        <v>-86</v>
      </c>
      <c r="M50" s="182" t="e">
        <f>NA()</f>
        <v>#N/A</v>
      </c>
      <c r="N50" s="182" t="e">
        <f>NA()</f>
        <v>#N/A</v>
      </c>
      <c r="O50" s="182">
        <f>IF(ISNUMBER('実質公債費比率（分子）の構造'!O$53),'実質公債費比率（分子）の構造'!O$53,NA())</f>
        <v>-28</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14698</v>
      </c>
      <c r="E56" s="181"/>
      <c r="F56" s="181"/>
      <c r="G56" s="181">
        <f>'将来負担比率（分子）の構造'!J$52</f>
        <v>13708</v>
      </c>
      <c r="H56" s="181"/>
      <c r="I56" s="181"/>
      <c r="J56" s="181">
        <f>'将来負担比率（分子）の構造'!K$52</f>
        <v>12619</v>
      </c>
      <c r="K56" s="181"/>
      <c r="L56" s="181"/>
      <c r="M56" s="181">
        <f>'将来負担比率（分子）の構造'!L$52</f>
        <v>11580</v>
      </c>
      <c r="N56" s="181"/>
      <c r="O56" s="181"/>
      <c r="P56" s="181">
        <f>'将来負担比率（分子）の構造'!M$52</f>
        <v>10374</v>
      </c>
    </row>
    <row r="57" spans="1:16" x14ac:dyDescent="0.15">
      <c r="A57" s="181" t="s">
        <v>41</v>
      </c>
      <c r="B57" s="181"/>
      <c r="C57" s="181"/>
      <c r="D57" s="181">
        <f>'将来負担比率（分子）の構造'!I$51</f>
        <v>8416</v>
      </c>
      <c r="E57" s="181"/>
      <c r="F57" s="181"/>
      <c r="G57" s="181">
        <f>'将来負担比率（分子）の構造'!J$51</f>
        <v>7956</v>
      </c>
      <c r="H57" s="181"/>
      <c r="I57" s="181"/>
      <c r="J57" s="181">
        <f>'将来負担比率（分子）の構造'!K$51</f>
        <v>7949</v>
      </c>
      <c r="K57" s="181"/>
      <c r="L57" s="181"/>
      <c r="M57" s="181">
        <f>'将来負担比率（分子）の構造'!L$51</f>
        <v>7122</v>
      </c>
      <c r="N57" s="181"/>
      <c r="O57" s="181"/>
      <c r="P57" s="181">
        <f>'将来負担比率（分子）の構造'!M$51</f>
        <v>6543</v>
      </c>
    </row>
    <row r="58" spans="1:16" x14ac:dyDescent="0.15">
      <c r="A58" s="181" t="s">
        <v>40</v>
      </c>
      <c r="B58" s="181"/>
      <c r="C58" s="181"/>
      <c r="D58" s="181">
        <f>'将来負担比率（分子）の構造'!I$50</f>
        <v>5580</v>
      </c>
      <c r="E58" s="181"/>
      <c r="F58" s="181"/>
      <c r="G58" s="181">
        <f>'将来負担比率（分子）の構造'!J$50</f>
        <v>5520</v>
      </c>
      <c r="H58" s="181"/>
      <c r="I58" s="181"/>
      <c r="J58" s="181">
        <f>'将来負担比率（分子）の構造'!K$50</f>
        <v>5379</v>
      </c>
      <c r="K58" s="181"/>
      <c r="L58" s="181"/>
      <c r="M58" s="181">
        <f>'将来負担比率（分子）の構造'!L$50</f>
        <v>6166</v>
      </c>
      <c r="N58" s="181"/>
      <c r="O58" s="181"/>
      <c r="P58" s="181">
        <f>'将来負担比率（分子）の構造'!M$50</f>
        <v>5862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3925</v>
      </c>
      <c r="C62" s="181"/>
      <c r="D62" s="181"/>
      <c r="E62" s="181">
        <f>'将来負担比率（分子）の構造'!J$45</f>
        <v>3491</v>
      </c>
      <c r="F62" s="181"/>
      <c r="G62" s="181"/>
      <c r="H62" s="181">
        <f>'将来負担比率（分子）の構造'!K$45</f>
        <v>3190</v>
      </c>
      <c r="I62" s="181"/>
      <c r="J62" s="181"/>
      <c r="K62" s="181">
        <f>'将来負担比率（分子）の構造'!L$45</f>
        <v>3037</v>
      </c>
      <c r="L62" s="181"/>
      <c r="M62" s="181"/>
      <c r="N62" s="181">
        <f>'将来負担比率（分子）の構造'!M$45</f>
        <v>3024</v>
      </c>
      <c r="O62" s="181"/>
      <c r="P62" s="181"/>
    </row>
    <row r="63" spans="1:16" x14ac:dyDescent="0.15">
      <c r="A63" s="181" t="s">
        <v>33</v>
      </c>
      <c r="B63" s="181">
        <f>'将来負担比率（分子）の構造'!I$44</f>
        <v>217</v>
      </c>
      <c r="C63" s="181"/>
      <c r="D63" s="181"/>
      <c r="E63" s="181">
        <f>'将来負担比率（分子）の構造'!J$44</f>
        <v>279</v>
      </c>
      <c r="F63" s="181"/>
      <c r="G63" s="181"/>
      <c r="H63" s="181">
        <f>'将来負担比率（分子）の構造'!K$44</f>
        <v>238</v>
      </c>
      <c r="I63" s="181"/>
      <c r="J63" s="181"/>
      <c r="K63" s="181">
        <f>'将来負担比率（分子）の構造'!L$44</f>
        <v>205</v>
      </c>
      <c r="L63" s="181"/>
      <c r="M63" s="181"/>
      <c r="N63" s="181">
        <f>'将来負担比率（分子）の構造'!M$44</f>
        <v>172</v>
      </c>
      <c r="O63" s="181"/>
      <c r="P63" s="181"/>
    </row>
    <row r="64" spans="1:16" x14ac:dyDescent="0.15">
      <c r="A64" s="181" t="s">
        <v>32</v>
      </c>
      <c r="B64" s="181">
        <f>'将来負担比率（分子）の構造'!I$43</f>
        <v>6143</v>
      </c>
      <c r="C64" s="181"/>
      <c r="D64" s="181"/>
      <c r="E64" s="181">
        <f>'将来負担比率（分子）の構造'!J$43</f>
        <v>6174</v>
      </c>
      <c r="F64" s="181"/>
      <c r="G64" s="181"/>
      <c r="H64" s="181">
        <f>'将来負担比率（分子）の構造'!K$43</f>
        <v>5634</v>
      </c>
      <c r="I64" s="181"/>
      <c r="J64" s="181"/>
      <c r="K64" s="181">
        <f>'将来負担比率（分子）の構造'!L$43</f>
        <v>5130</v>
      </c>
      <c r="L64" s="181"/>
      <c r="M64" s="181"/>
      <c r="N64" s="181">
        <f>'将来負担比率（分子）の構造'!M$43</f>
        <v>4351</v>
      </c>
      <c r="O64" s="181"/>
      <c r="P64" s="181"/>
    </row>
    <row r="65" spans="1:16" x14ac:dyDescent="0.15">
      <c r="A65" s="181" t="s">
        <v>31</v>
      </c>
      <c r="B65" s="181">
        <f>'将来負担比率（分子）の構造'!I$42</f>
        <v>520</v>
      </c>
      <c r="C65" s="181"/>
      <c r="D65" s="181"/>
      <c r="E65" s="181">
        <f>'将来負担比率（分子）の構造'!J$42</f>
        <v>520</v>
      </c>
      <c r="F65" s="181"/>
      <c r="G65" s="181"/>
      <c r="H65" s="181">
        <f>'将来負担比率（分子）の構造'!K$42</f>
        <v>1165</v>
      </c>
      <c r="I65" s="181"/>
      <c r="J65" s="181"/>
      <c r="K65" s="181">
        <f>'将来負担比率（分子）の構造'!L$42</f>
        <v>332</v>
      </c>
      <c r="L65" s="181"/>
      <c r="M65" s="181"/>
      <c r="N65" s="181">
        <f>'将来負担比率（分子）の構造'!M$42</f>
        <v>431</v>
      </c>
      <c r="O65" s="181"/>
      <c r="P65" s="181"/>
    </row>
    <row r="66" spans="1:16" x14ac:dyDescent="0.15">
      <c r="A66" s="181" t="s">
        <v>30</v>
      </c>
      <c r="B66" s="181">
        <f>'将来負担比率（分子）の構造'!I$41</f>
        <v>15108</v>
      </c>
      <c r="C66" s="181"/>
      <c r="D66" s="181"/>
      <c r="E66" s="181">
        <f>'将来負担比率（分子）の構造'!J$41</f>
        <v>14705</v>
      </c>
      <c r="F66" s="181"/>
      <c r="G66" s="181"/>
      <c r="H66" s="181">
        <f>'将来負担比率（分子）の構造'!K$41</f>
        <v>13999</v>
      </c>
      <c r="I66" s="181"/>
      <c r="J66" s="181"/>
      <c r="K66" s="181">
        <f>'将来負担比率（分子）の構造'!L$41</f>
        <v>13601</v>
      </c>
      <c r="L66" s="181"/>
      <c r="M66" s="181"/>
      <c r="N66" s="181">
        <f>'将来負担比率（分子）の構造'!M$41</f>
        <v>13082</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2273</v>
      </c>
      <c r="C72" s="185">
        <f>基金残高に係る経年分析!G55</f>
        <v>2273</v>
      </c>
      <c r="D72" s="185">
        <f>基金残高に係る経年分析!H55</f>
        <v>1993</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3634</v>
      </c>
      <c r="C74" s="185">
        <f>基金残高に係る経年分析!G57</f>
        <v>3629</v>
      </c>
      <c r="D74" s="185">
        <f>基金残高に係る経年分析!H57</f>
        <v>3715</v>
      </c>
    </row>
  </sheetData>
  <sheetProtection algorithmName="SHA-512" hashValue="HJhhoBXdpL06DmhzoHvL08iO0sZsCCpMeQ74eTxlzJdLoeCK4oF9L+EZFOdS5zUTTi+t8GdheJjNAUgk8mvDAQ==" saltValue="MpUV/PzdJUuTrPerqjs+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15112107</v>
      </c>
      <c r="S5" s="635"/>
      <c r="T5" s="635"/>
      <c r="U5" s="635"/>
      <c r="V5" s="635"/>
      <c r="W5" s="635"/>
      <c r="X5" s="635"/>
      <c r="Y5" s="636"/>
      <c r="Z5" s="637">
        <v>49.3</v>
      </c>
      <c r="AA5" s="637"/>
      <c r="AB5" s="637"/>
      <c r="AC5" s="637"/>
      <c r="AD5" s="638">
        <v>13830415</v>
      </c>
      <c r="AE5" s="638"/>
      <c r="AF5" s="638"/>
      <c r="AG5" s="638"/>
      <c r="AH5" s="638"/>
      <c r="AI5" s="638"/>
      <c r="AJ5" s="638"/>
      <c r="AK5" s="638"/>
      <c r="AL5" s="639">
        <v>86.8</v>
      </c>
      <c r="AM5" s="640"/>
      <c r="AN5" s="640"/>
      <c r="AO5" s="641"/>
      <c r="AP5" s="631" t="s">
        <v>226</v>
      </c>
      <c r="AQ5" s="632"/>
      <c r="AR5" s="632"/>
      <c r="AS5" s="632"/>
      <c r="AT5" s="632"/>
      <c r="AU5" s="632"/>
      <c r="AV5" s="632"/>
      <c r="AW5" s="632"/>
      <c r="AX5" s="632"/>
      <c r="AY5" s="632"/>
      <c r="AZ5" s="632"/>
      <c r="BA5" s="632"/>
      <c r="BB5" s="632"/>
      <c r="BC5" s="632"/>
      <c r="BD5" s="632"/>
      <c r="BE5" s="632"/>
      <c r="BF5" s="633"/>
      <c r="BG5" s="645">
        <v>13830415</v>
      </c>
      <c r="BH5" s="646"/>
      <c r="BI5" s="646"/>
      <c r="BJ5" s="646"/>
      <c r="BK5" s="646"/>
      <c r="BL5" s="646"/>
      <c r="BM5" s="646"/>
      <c r="BN5" s="647"/>
      <c r="BO5" s="648">
        <v>91.5</v>
      </c>
      <c r="BP5" s="648"/>
      <c r="BQ5" s="648"/>
      <c r="BR5" s="648"/>
      <c r="BS5" s="649">
        <v>40297</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117288</v>
      </c>
      <c r="S6" s="646"/>
      <c r="T6" s="646"/>
      <c r="U6" s="646"/>
      <c r="V6" s="646"/>
      <c r="W6" s="646"/>
      <c r="X6" s="646"/>
      <c r="Y6" s="647"/>
      <c r="Z6" s="648">
        <v>0.4</v>
      </c>
      <c r="AA6" s="648"/>
      <c r="AB6" s="648"/>
      <c r="AC6" s="648"/>
      <c r="AD6" s="649">
        <v>117288</v>
      </c>
      <c r="AE6" s="649"/>
      <c r="AF6" s="649"/>
      <c r="AG6" s="649"/>
      <c r="AH6" s="649"/>
      <c r="AI6" s="649"/>
      <c r="AJ6" s="649"/>
      <c r="AK6" s="649"/>
      <c r="AL6" s="650">
        <v>0.7</v>
      </c>
      <c r="AM6" s="651"/>
      <c r="AN6" s="651"/>
      <c r="AO6" s="652"/>
      <c r="AP6" s="642" t="s">
        <v>231</v>
      </c>
      <c r="AQ6" s="643"/>
      <c r="AR6" s="643"/>
      <c r="AS6" s="643"/>
      <c r="AT6" s="643"/>
      <c r="AU6" s="643"/>
      <c r="AV6" s="643"/>
      <c r="AW6" s="643"/>
      <c r="AX6" s="643"/>
      <c r="AY6" s="643"/>
      <c r="AZ6" s="643"/>
      <c r="BA6" s="643"/>
      <c r="BB6" s="643"/>
      <c r="BC6" s="643"/>
      <c r="BD6" s="643"/>
      <c r="BE6" s="643"/>
      <c r="BF6" s="644"/>
      <c r="BG6" s="645">
        <v>13830415</v>
      </c>
      <c r="BH6" s="646"/>
      <c r="BI6" s="646"/>
      <c r="BJ6" s="646"/>
      <c r="BK6" s="646"/>
      <c r="BL6" s="646"/>
      <c r="BM6" s="646"/>
      <c r="BN6" s="647"/>
      <c r="BO6" s="648">
        <v>91.5</v>
      </c>
      <c r="BP6" s="648"/>
      <c r="BQ6" s="648"/>
      <c r="BR6" s="648"/>
      <c r="BS6" s="649">
        <v>40297</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298889</v>
      </c>
      <c r="CS6" s="646"/>
      <c r="CT6" s="646"/>
      <c r="CU6" s="646"/>
      <c r="CV6" s="646"/>
      <c r="CW6" s="646"/>
      <c r="CX6" s="646"/>
      <c r="CY6" s="647"/>
      <c r="CZ6" s="639">
        <v>1</v>
      </c>
      <c r="DA6" s="640"/>
      <c r="DB6" s="640"/>
      <c r="DC6" s="659"/>
      <c r="DD6" s="654">
        <v>3067</v>
      </c>
      <c r="DE6" s="646"/>
      <c r="DF6" s="646"/>
      <c r="DG6" s="646"/>
      <c r="DH6" s="646"/>
      <c r="DI6" s="646"/>
      <c r="DJ6" s="646"/>
      <c r="DK6" s="646"/>
      <c r="DL6" s="646"/>
      <c r="DM6" s="646"/>
      <c r="DN6" s="646"/>
      <c r="DO6" s="646"/>
      <c r="DP6" s="647"/>
      <c r="DQ6" s="654">
        <v>298857</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23310</v>
      </c>
      <c r="S7" s="646"/>
      <c r="T7" s="646"/>
      <c r="U7" s="646"/>
      <c r="V7" s="646"/>
      <c r="W7" s="646"/>
      <c r="X7" s="646"/>
      <c r="Y7" s="647"/>
      <c r="Z7" s="648">
        <v>0.1</v>
      </c>
      <c r="AA7" s="648"/>
      <c r="AB7" s="648"/>
      <c r="AC7" s="648"/>
      <c r="AD7" s="649">
        <v>23310</v>
      </c>
      <c r="AE7" s="649"/>
      <c r="AF7" s="649"/>
      <c r="AG7" s="649"/>
      <c r="AH7" s="649"/>
      <c r="AI7" s="649"/>
      <c r="AJ7" s="649"/>
      <c r="AK7" s="649"/>
      <c r="AL7" s="650">
        <v>0.1</v>
      </c>
      <c r="AM7" s="651"/>
      <c r="AN7" s="651"/>
      <c r="AO7" s="652"/>
      <c r="AP7" s="642" t="s">
        <v>234</v>
      </c>
      <c r="AQ7" s="643"/>
      <c r="AR7" s="643"/>
      <c r="AS7" s="643"/>
      <c r="AT7" s="643"/>
      <c r="AU7" s="643"/>
      <c r="AV7" s="643"/>
      <c r="AW7" s="643"/>
      <c r="AX7" s="643"/>
      <c r="AY7" s="643"/>
      <c r="AZ7" s="643"/>
      <c r="BA7" s="643"/>
      <c r="BB7" s="643"/>
      <c r="BC7" s="643"/>
      <c r="BD7" s="643"/>
      <c r="BE7" s="643"/>
      <c r="BF7" s="644"/>
      <c r="BG7" s="645">
        <v>7612677</v>
      </c>
      <c r="BH7" s="646"/>
      <c r="BI7" s="646"/>
      <c r="BJ7" s="646"/>
      <c r="BK7" s="646"/>
      <c r="BL7" s="646"/>
      <c r="BM7" s="646"/>
      <c r="BN7" s="647"/>
      <c r="BO7" s="648">
        <v>50.4</v>
      </c>
      <c r="BP7" s="648"/>
      <c r="BQ7" s="648"/>
      <c r="BR7" s="648"/>
      <c r="BS7" s="649">
        <v>40297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2786331</v>
      </c>
      <c r="CS7" s="646"/>
      <c r="CT7" s="646"/>
      <c r="CU7" s="646"/>
      <c r="CV7" s="646"/>
      <c r="CW7" s="646"/>
      <c r="CX7" s="646"/>
      <c r="CY7" s="647"/>
      <c r="CZ7" s="648">
        <v>9.1999999999999993</v>
      </c>
      <c r="DA7" s="648"/>
      <c r="DB7" s="648"/>
      <c r="DC7" s="648"/>
      <c r="DD7" s="654">
        <v>26826</v>
      </c>
      <c r="DE7" s="646"/>
      <c r="DF7" s="646"/>
      <c r="DG7" s="646"/>
      <c r="DH7" s="646"/>
      <c r="DI7" s="646"/>
      <c r="DJ7" s="646"/>
      <c r="DK7" s="646"/>
      <c r="DL7" s="646"/>
      <c r="DM7" s="646"/>
      <c r="DN7" s="646"/>
      <c r="DO7" s="646"/>
      <c r="DP7" s="647"/>
      <c r="DQ7" s="654">
        <v>2448110</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115827</v>
      </c>
      <c r="S8" s="646"/>
      <c r="T8" s="646"/>
      <c r="U8" s="646"/>
      <c r="V8" s="646"/>
      <c r="W8" s="646"/>
      <c r="X8" s="646"/>
      <c r="Y8" s="647"/>
      <c r="Z8" s="648">
        <v>0.4</v>
      </c>
      <c r="AA8" s="648"/>
      <c r="AB8" s="648"/>
      <c r="AC8" s="648"/>
      <c r="AD8" s="649">
        <v>115827</v>
      </c>
      <c r="AE8" s="649"/>
      <c r="AF8" s="649"/>
      <c r="AG8" s="649"/>
      <c r="AH8" s="649"/>
      <c r="AI8" s="649"/>
      <c r="AJ8" s="649"/>
      <c r="AK8" s="649"/>
      <c r="AL8" s="650">
        <v>0.7</v>
      </c>
      <c r="AM8" s="651"/>
      <c r="AN8" s="651"/>
      <c r="AO8" s="652"/>
      <c r="AP8" s="642" t="s">
        <v>237</v>
      </c>
      <c r="AQ8" s="643"/>
      <c r="AR8" s="643"/>
      <c r="AS8" s="643"/>
      <c r="AT8" s="643"/>
      <c r="AU8" s="643"/>
      <c r="AV8" s="643"/>
      <c r="AW8" s="643"/>
      <c r="AX8" s="643"/>
      <c r="AY8" s="643"/>
      <c r="AZ8" s="643"/>
      <c r="BA8" s="643"/>
      <c r="BB8" s="643"/>
      <c r="BC8" s="643"/>
      <c r="BD8" s="643"/>
      <c r="BE8" s="643"/>
      <c r="BF8" s="644"/>
      <c r="BG8" s="645">
        <v>140940</v>
      </c>
      <c r="BH8" s="646"/>
      <c r="BI8" s="646"/>
      <c r="BJ8" s="646"/>
      <c r="BK8" s="646"/>
      <c r="BL8" s="646"/>
      <c r="BM8" s="646"/>
      <c r="BN8" s="647"/>
      <c r="BO8" s="648">
        <v>0.9</v>
      </c>
      <c r="BP8" s="648"/>
      <c r="BQ8" s="648"/>
      <c r="BR8" s="648"/>
      <c r="BS8" s="654" t="s">
        <v>145</v>
      </c>
      <c r="BT8" s="646"/>
      <c r="BU8" s="646"/>
      <c r="BV8" s="646"/>
      <c r="BW8" s="646"/>
      <c r="BX8" s="646"/>
      <c r="BY8" s="646"/>
      <c r="BZ8" s="646"/>
      <c r="CA8" s="646"/>
      <c r="CB8" s="655"/>
      <c r="CD8" s="660" t="s">
        <v>238</v>
      </c>
      <c r="CE8" s="661"/>
      <c r="CF8" s="661"/>
      <c r="CG8" s="661"/>
      <c r="CH8" s="661"/>
      <c r="CI8" s="661"/>
      <c r="CJ8" s="661"/>
      <c r="CK8" s="661"/>
      <c r="CL8" s="661"/>
      <c r="CM8" s="661"/>
      <c r="CN8" s="661"/>
      <c r="CO8" s="661"/>
      <c r="CP8" s="661"/>
      <c r="CQ8" s="662"/>
      <c r="CR8" s="645">
        <v>15608852</v>
      </c>
      <c r="CS8" s="646"/>
      <c r="CT8" s="646"/>
      <c r="CU8" s="646"/>
      <c r="CV8" s="646"/>
      <c r="CW8" s="646"/>
      <c r="CX8" s="646"/>
      <c r="CY8" s="647"/>
      <c r="CZ8" s="648">
        <v>51.5</v>
      </c>
      <c r="DA8" s="648"/>
      <c r="DB8" s="648"/>
      <c r="DC8" s="648"/>
      <c r="DD8" s="654">
        <v>357308</v>
      </c>
      <c r="DE8" s="646"/>
      <c r="DF8" s="646"/>
      <c r="DG8" s="646"/>
      <c r="DH8" s="646"/>
      <c r="DI8" s="646"/>
      <c r="DJ8" s="646"/>
      <c r="DK8" s="646"/>
      <c r="DL8" s="646"/>
      <c r="DM8" s="646"/>
      <c r="DN8" s="646"/>
      <c r="DO8" s="646"/>
      <c r="DP8" s="647"/>
      <c r="DQ8" s="654">
        <v>7666860</v>
      </c>
      <c r="DR8" s="646"/>
      <c r="DS8" s="646"/>
      <c r="DT8" s="646"/>
      <c r="DU8" s="646"/>
      <c r="DV8" s="646"/>
      <c r="DW8" s="646"/>
      <c r="DX8" s="646"/>
      <c r="DY8" s="646"/>
      <c r="DZ8" s="646"/>
      <c r="EA8" s="646"/>
      <c r="EB8" s="646"/>
      <c r="EC8" s="655"/>
    </row>
    <row r="9" spans="2:143" ht="11.25" customHeight="1" x14ac:dyDescent="0.15">
      <c r="B9" s="642" t="s">
        <v>239</v>
      </c>
      <c r="C9" s="643"/>
      <c r="D9" s="643"/>
      <c r="E9" s="643"/>
      <c r="F9" s="643"/>
      <c r="G9" s="643"/>
      <c r="H9" s="643"/>
      <c r="I9" s="643"/>
      <c r="J9" s="643"/>
      <c r="K9" s="643"/>
      <c r="L9" s="643"/>
      <c r="M9" s="643"/>
      <c r="N9" s="643"/>
      <c r="O9" s="643"/>
      <c r="P9" s="643"/>
      <c r="Q9" s="644"/>
      <c r="R9" s="645">
        <v>71369</v>
      </c>
      <c r="S9" s="646"/>
      <c r="T9" s="646"/>
      <c r="U9" s="646"/>
      <c r="V9" s="646"/>
      <c r="W9" s="646"/>
      <c r="X9" s="646"/>
      <c r="Y9" s="647"/>
      <c r="Z9" s="648">
        <v>0.2</v>
      </c>
      <c r="AA9" s="648"/>
      <c r="AB9" s="648"/>
      <c r="AC9" s="648"/>
      <c r="AD9" s="649">
        <v>71369</v>
      </c>
      <c r="AE9" s="649"/>
      <c r="AF9" s="649"/>
      <c r="AG9" s="649"/>
      <c r="AH9" s="649"/>
      <c r="AI9" s="649"/>
      <c r="AJ9" s="649"/>
      <c r="AK9" s="649"/>
      <c r="AL9" s="650">
        <v>0.4</v>
      </c>
      <c r="AM9" s="651"/>
      <c r="AN9" s="651"/>
      <c r="AO9" s="652"/>
      <c r="AP9" s="642" t="s">
        <v>240</v>
      </c>
      <c r="AQ9" s="643"/>
      <c r="AR9" s="643"/>
      <c r="AS9" s="643"/>
      <c r="AT9" s="643"/>
      <c r="AU9" s="643"/>
      <c r="AV9" s="643"/>
      <c r="AW9" s="643"/>
      <c r="AX9" s="643"/>
      <c r="AY9" s="643"/>
      <c r="AZ9" s="643"/>
      <c r="BA9" s="643"/>
      <c r="BB9" s="643"/>
      <c r="BC9" s="643"/>
      <c r="BD9" s="643"/>
      <c r="BE9" s="643"/>
      <c r="BF9" s="644"/>
      <c r="BG9" s="645">
        <v>6866708</v>
      </c>
      <c r="BH9" s="646"/>
      <c r="BI9" s="646"/>
      <c r="BJ9" s="646"/>
      <c r="BK9" s="646"/>
      <c r="BL9" s="646"/>
      <c r="BM9" s="646"/>
      <c r="BN9" s="647"/>
      <c r="BO9" s="648">
        <v>45.4</v>
      </c>
      <c r="BP9" s="648"/>
      <c r="BQ9" s="648"/>
      <c r="BR9" s="648"/>
      <c r="BS9" s="654" t="s">
        <v>145</v>
      </c>
      <c r="BT9" s="646"/>
      <c r="BU9" s="646"/>
      <c r="BV9" s="646"/>
      <c r="BW9" s="646"/>
      <c r="BX9" s="646"/>
      <c r="BY9" s="646"/>
      <c r="BZ9" s="646"/>
      <c r="CA9" s="646"/>
      <c r="CB9" s="655"/>
      <c r="CD9" s="660" t="s">
        <v>241</v>
      </c>
      <c r="CE9" s="661"/>
      <c r="CF9" s="661"/>
      <c r="CG9" s="661"/>
      <c r="CH9" s="661"/>
      <c r="CI9" s="661"/>
      <c r="CJ9" s="661"/>
      <c r="CK9" s="661"/>
      <c r="CL9" s="661"/>
      <c r="CM9" s="661"/>
      <c r="CN9" s="661"/>
      <c r="CO9" s="661"/>
      <c r="CP9" s="661"/>
      <c r="CQ9" s="662"/>
      <c r="CR9" s="645">
        <v>1891221</v>
      </c>
      <c r="CS9" s="646"/>
      <c r="CT9" s="646"/>
      <c r="CU9" s="646"/>
      <c r="CV9" s="646"/>
      <c r="CW9" s="646"/>
      <c r="CX9" s="646"/>
      <c r="CY9" s="647"/>
      <c r="CZ9" s="648">
        <v>6.2</v>
      </c>
      <c r="DA9" s="648"/>
      <c r="DB9" s="648"/>
      <c r="DC9" s="648"/>
      <c r="DD9" s="654">
        <v>27457</v>
      </c>
      <c r="DE9" s="646"/>
      <c r="DF9" s="646"/>
      <c r="DG9" s="646"/>
      <c r="DH9" s="646"/>
      <c r="DI9" s="646"/>
      <c r="DJ9" s="646"/>
      <c r="DK9" s="646"/>
      <c r="DL9" s="646"/>
      <c r="DM9" s="646"/>
      <c r="DN9" s="646"/>
      <c r="DO9" s="646"/>
      <c r="DP9" s="647"/>
      <c r="DQ9" s="654">
        <v>1318692</v>
      </c>
      <c r="DR9" s="646"/>
      <c r="DS9" s="646"/>
      <c r="DT9" s="646"/>
      <c r="DU9" s="646"/>
      <c r="DV9" s="646"/>
      <c r="DW9" s="646"/>
      <c r="DX9" s="646"/>
      <c r="DY9" s="646"/>
      <c r="DZ9" s="646"/>
      <c r="EA9" s="646"/>
      <c r="EB9" s="646"/>
      <c r="EC9" s="655"/>
    </row>
    <row r="10" spans="2:143" ht="11.25" customHeight="1" x14ac:dyDescent="0.15">
      <c r="B10" s="642" t="s">
        <v>242</v>
      </c>
      <c r="C10" s="643"/>
      <c r="D10" s="643"/>
      <c r="E10" s="643"/>
      <c r="F10" s="643"/>
      <c r="G10" s="643"/>
      <c r="H10" s="643"/>
      <c r="I10" s="643"/>
      <c r="J10" s="643"/>
      <c r="K10" s="643"/>
      <c r="L10" s="643"/>
      <c r="M10" s="643"/>
      <c r="N10" s="643"/>
      <c r="O10" s="643"/>
      <c r="P10" s="643"/>
      <c r="Q10" s="644"/>
      <c r="R10" s="645" t="s">
        <v>145</v>
      </c>
      <c r="S10" s="646"/>
      <c r="T10" s="646"/>
      <c r="U10" s="646"/>
      <c r="V10" s="646"/>
      <c r="W10" s="646"/>
      <c r="X10" s="646"/>
      <c r="Y10" s="647"/>
      <c r="Z10" s="648" t="s">
        <v>145</v>
      </c>
      <c r="AA10" s="648"/>
      <c r="AB10" s="648"/>
      <c r="AC10" s="648"/>
      <c r="AD10" s="649" t="s">
        <v>145</v>
      </c>
      <c r="AE10" s="649"/>
      <c r="AF10" s="649"/>
      <c r="AG10" s="649"/>
      <c r="AH10" s="649"/>
      <c r="AI10" s="649"/>
      <c r="AJ10" s="649"/>
      <c r="AK10" s="649"/>
      <c r="AL10" s="650" t="s">
        <v>145</v>
      </c>
      <c r="AM10" s="651"/>
      <c r="AN10" s="651"/>
      <c r="AO10" s="652"/>
      <c r="AP10" s="642" t="s">
        <v>243</v>
      </c>
      <c r="AQ10" s="643"/>
      <c r="AR10" s="643"/>
      <c r="AS10" s="643"/>
      <c r="AT10" s="643"/>
      <c r="AU10" s="643"/>
      <c r="AV10" s="643"/>
      <c r="AW10" s="643"/>
      <c r="AX10" s="643"/>
      <c r="AY10" s="643"/>
      <c r="AZ10" s="643"/>
      <c r="BA10" s="643"/>
      <c r="BB10" s="643"/>
      <c r="BC10" s="643"/>
      <c r="BD10" s="643"/>
      <c r="BE10" s="643"/>
      <c r="BF10" s="644"/>
      <c r="BG10" s="645">
        <v>237627</v>
      </c>
      <c r="BH10" s="646"/>
      <c r="BI10" s="646"/>
      <c r="BJ10" s="646"/>
      <c r="BK10" s="646"/>
      <c r="BL10" s="646"/>
      <c r="BM10" s="646"/>
      <c r="BN10" s="647"/>
      <c r="BO10" s="648">
        <v>1.6</v>
      </c>
      <c r="BP10" s="648"/>
      <c r="BQ10" s="648"/>
      <c r="BR10" s="648"/>
      <c r="BS10" s="654" t="s">
        <v>145</v>
      </c>
      <c r="BT10" s="646"/>
      <c r="BU10" s="646"/>
      <c r="BV10" s="646"/>
      <c r="BW10" s="646"/>
      <c r="BX10" s="646"/>
      <c r="BY10" s="646"/>
      <c r="BZ10" s="646"/>
      <c r="CA10" s="646"/>
      <c r="CB10" s="655"/>
      <c r="CD10" s="660" t="s">
        <v>244</v>
      </c>
      <c r="CE10" s="661"/>
      <c r="CF10" s="661"/>
      <c r="CG10" s="661"/>
      <c r="CH10" s="661"/>
      <c r="CI10" s="661"/>
      <c r="CJ10" s="661"/>
      <c r="CK10" s="661"/>
      <c r="CL10" s="661"/>
      <c r="CM10" s="661"/>
      <c r="CN10" s="661"/>
      <c r="CO10" s="661"/>
      <c r="CP10" s="661"/>
      <c r="CQ10" s="662"/>
      <c r="CR10" s="645">
        <v>167337</v>
      </c>
      <c r="CS10" s="646"/>
      <c r="CT10" s="646"/>
      <c r="CU10" s="646"/>
      <c r="CV10" s="646"/>
      <c r="CW10" s="646"/>
      <c r="CX10" s="646"/>
      <c r="CY10" s="647"/>
      <c r="CZ10" s="648">
        <v>0.6</v>
      </c>
      <c r="DA10" s="648"/>
      <c r="DB10" s="648"/>
      <c r="DC10" s="648"/>
      <c r="DD10" s="654" t="s">
        <v>136</v>
      </c>
      <c r="DE10" s="646"/>
      <c r="DF10" s="646"/>
      <c r="DG10" s="646"/>
      <c r="DH10" s="646"/>
      <c r="DI10" s="646"/>
      <c r="DJ10" s="646"/>
      <c r="DK10" s="646"/>
      <c r="DL10" s="646"/>
      <c r="DM10" s="646"/>
      <c r="DN10" s="646"/>
      <c r="DO10" s="646"/>
      <c r="DP10" s="647"/>
      <c r="DQ10" s="654">
        <v>95714</v>
      </c>
      <c r="DR10" s="646"/>
      <c r="DS10" s="646"/>
      <c r="DT10" s="646"/>
      <c r="DU10" s="646"/>
      <c r="DV10" s="646"/>
      <c r="DW10" s="646"/>
      <c r="DX10" s="646"/>
      <c r="DY10" s="646"/>
      <c r="DZ10" s="646"/>
      <c r="EA10" s="646"/>
      <c r="EB10" s="646"/>
      <c r="EC10" s="655"/>
    </row>
    <row r="11" spans="2:143" ht="11.25" customHeight="1" x14ac:dyDescent="0.15">
      <c r="B11" s="642" t="s">
        <v>245</v>
      </c>
      <c r="C11" s="643"/>
      <c r="D11" s="643"/>
      <c r="E11" s="643"/>
      <c r="F11" s="643"/>
      <c r="G11" s="643"/>
      <c r="H11" s="643"/>
      <c r="I11" s="643"/>
      <c r="J11" s="643"/>
      <c r="K11" s="643"/>
      <c r="L11" s="643"/>
      <c r="M11" s="643"/>
      <c r="N11" s="643"/>
      <c r="O11" s="643"/>
      <c r="P11" s="643"/>
      <c r="Q11" s="644"/>
      <c r="R11" s="645">
        <v>1248868</v>
      </c>
      <c r="S11" s="646"/>
      <c r="T11" s="646"/>
      <c r="U11" s="646"/>
      <c r="V11" s="646"/>
      <c r="W11" s="646"/>
      <c r="X11" s="646"/>
      <c r="Y11" s="647"/>
      <c r="Z11" s="650">
        <v>4.0999999999999996</v>
      </c>
      <c r="AA11" s="651"/>
      <c r="AB11" s="651"/>
      <c r="AC11" s="663"/>
      <c r="AD11" s="654">
        <v>1248868</v>
      </c>
      <c r="AE11" s="646"/>
      <c r="AF11" s="646"/>
      <c r="AG11" s="646"/>
      <c r="AH11" s="646"/>
      <c r="AI11" s="646"/>
      <c r="AJ11" s="646"/>
      <c r="AK11" s="647"/>
      <c r="AL11" s="650">
        <v>7.8</v>
      </c>
      <c r="AM11" s="651"/>
      <c r="AN11" s="651"/>
      <c r="AO11" s="652"/>
      <c r="AP11" s="642" t="s">
        <v>246</v>
      </c>
      <c r="AQ11" s="643"/>
      <c r="AR11" s="643"/>
      <c r="AS11" s="643"/>
      <c r="AT11" s="643"/>
      <c r="AU11" s="643"/>
      <c r="AV11" s="643"/>
      <c r="AW11" s="643"/>
      <c r="AX11" s="643"/>
      <c r="AY11" s="643"/>
      <c r="AZ11" s="643"/>
      <c r="BA11" s="643"/>
      <c r="BB11" s="643"/>
      <c r="BC11" s="643"/>
      <c r="BD11" s="643"/>
      <c r="BE11" s="643"/>
      <c r="BF11" s="644"/>
      <c r="BG11" s="645">
        <v>367402</v>
      </c>
      <c r="BH11" s="646"/>
      <c r="BI11" s="646"/>
      <c r="BJ11" s="646"/>
      <c r="BK11" s="646"/>
      <c r="BL11" s="646"/>
      <c r="BM11" s="646"/>
      <c r="BN11" s="647"/>
      <c r="BO11" s="648">
        <v>2.4</v>
      </c>
      <c r="BP11" s="648"/>
      <c r="BQ11" s="648"/>
      <c r="BR11" s="648"/>
      <c r="BS11" s="654">
        <v>40297</v>
      </c>
      <c r="BT11" s="646"/>
      <c r="BU11" s="646"/>
      <c r="BV11" s="646"/>
      <c r="BW11" s="646"/>
      <c r="BX11" s="646"/>
      <c r="BY11" s="646"/>
      <c r="BZ11" s="646"/>
      <c r="CA11" s="646"/>
      <c r="CB11" s="655"/>
      <c r="CD11" s="660" t="s">
        <v>247</v>
      </c>
      <c r="CE11" s="661"/>
      <c r="CF11" s="661"/>
      <c r="CG11" s="661"/>
      <c r="CH11" s="661"/>
      <c r="CI11" s="661"/>
      <c r="CJ11" s="661"/>
      <c r="CK11" s="661"/>
      <c r="CL11" s="661"/>
      <c r="CM11" s="661"/>
      <c r="CN11" s="661"/>
      <c r="CO11" s="661"/>
      <c r="CP11" s="661"/>
      <c r="CQ11" s="662"/>
      <c r="CR11" s="645">
        <v>58426</v>
      </c>
      <c r="CS11" s="646"/>
      <c r="CT11" s="646"/>
      <c r="CU11" s="646"/>
      <c r="CV11" s="646"/>
      <c r="CW11" s="646"/>
      <c r="CX11" s="646"/>
      <c r="CY11" s="647"/>
      <c r="CZ11" s="648">
        <v>0.2</v>
      </c>
      <c r="DA11" s="648"/>
      <c r="DB11" s="648"/>
      <c r="DC11" s="648"/>
      <c r="DD11" s="654" t="s">
        <v>145</v>
      </c>
      <c r="DE11" s="646"/>
      <c r="DF11" s="646"/>
      <c r="DG11" s="646"/>
      <c r="DH11" s="646"/>
      <c r="DI11" s="646"/>
      <c r="DJ11" s="646"/>
      <c r="DK11" s="646"/>
      <c r="DL11" s="646"/>
      <c r="DM11" s="646"/>
      <c r="DN11" s="646"/>
      <c r="DO11" s="646"/>
      <c r="DP11" s="647"/>
      <c r="DQ11" s="654">
        <v>57569</v>
      </c>
      <c r="DR11" s="646"/>
      <c r="DS11" s="646"/>
      <c r="DT11" s="646"/>
      <c r="DU11" s="646"/>
      <c r="DV11" s="646"/>
      <c r="DW11" s="646"/>
      <c r="DX11" s="646"/>
      <c r="DY11" s="646"/>
      <c r="DZ11" s="646"/>
      <c r="EA11" s="646"/>
      <c r="EB11" s="646"/>
      <c r="EC11" s="655"/>
    </row>
    <row r="12" spans="2:143" ht="11.25" customHeight="1" x14ac:dyDescent="0.15">
      <c r="B12" s="642" t="s">
        <v>248</v>
      </c>
      <c r="C12" s="643"/>
      <c r="D12" s="643"/>
      <c r="E12" s="643"/>
      <c r="F12" s="643"/>
      <c r="G12" s="643"/>
      <c r="H12" s="643"/>
      <c r="I12" s="643"/>
      <c r="J12" s="643"/>
      <c r="K12" s="643"/>
      <c r="L12" s="643"/>
      <c r="M12" s="643"/>
      <c r="N12" s="643"/>
      <c r="O12" s="643"/>
      <c r="P12" s="643"/>
      <c r="Q12" s="644"/>
      <c r="R12" s="645" t="s">
        <v>145</v>
      </c>
      <c r="S12" s="646"/>
      <c r="T12" s="646"/>
      <c r="U12" s="646"/>
      <c r="V12" s="646"/>
      <c r="W12" s="646"/>
      <c r="X12" s="646"/>
      <c r="Y12" s="647"/>
      <c r="Z12" s="648" t="s">
        <v>145</v>
      </c>
      <c r="AA12" s="648"/>
      <c r="AB12" s="648"/>
      <c r="AC12" s="648"/>
      <c r="AD12" s="649" t="s">
        <v>145</v>
      </c>
      <c r="AE12" s="649"/>
      <c r="AF12" s="649"/>
      <c r="AG12" s="649"/>
      <c r="AH12" s="649"/>
      <c r="AI12" s="649"/>
      <c r="AJ12" s="649"/>
      <c r="AK12" s="649"/>
      <c r="AL12" s="650" t="s">
        <v>145</v>
      </c>
      <c r="AM12" s="651"/>
      <c r="AN12" s="651"/>
      <c r="AO12" s="652"/>
      <c r="AP12" s="642" t="s">
        <v>249</v>
      </c>
      <c r="AQ12" s="643"/>
      <c r="AR12" s="643"/>
      <c r="AS12" s="643"/>
      <c r="AT12" s="643"/>
      <c r="AU12" s="643"/>
      <c r="AV12" s="643"/>
      <c r="AW12" s="643"/>
      <c r="AX12" s="643"/>
      <c r="AY12" s="643"/>
      <c r="AZ12" s="643"/>
      <c r="BA12" s="643"/>
      <c r="BB12" s="643"/>
      <c r="BC12" s="643"/>
      <c r="BD12" s="643"/>
      <c r="BE12" s="643"/>
      <c r="BF12" s="644"/>
      <c r="BG12" s="645">
        <v>5783941</v>
      </c>
      <c r="BH12" s="646"/>
      <c r="BI12" s="646"/>
      <c r="BJ12" s="646"/>
      <c r="BK12" s="646"/>
      <c r="BL12" s="646"/>
      <c r="BM12" s="646"/>
      <c r="BN12" s="647"/>
      <c r="BO12" s="648">
        <v>38.299999999999997</v>
      </c>
      <c r="BP12" s="648"/>
      <c r="BQ12" s="648"/>
      <c r="BR12" s="648"/>
      <c r="BS12" s="654" t="s">
        <v>145</v>
      </c>
      <c r="BT12" s="646"/>
      <c r="BU12" s="646"/>
      <c r="BV12" s="646"/>
      <c r="BW12" s="646"/>
      <c r="BX12" s="646"/>
      <c r="BY12" s="646"/>
      <c r="BZ12" s="646"/>
      <c r="CA12" s="646"/>
      <c r="CB12" s="655"/>
      <c r="CD12" s="660" t="s">
        <v>250</v>
      </c>
      <c r="CE12" s="661"/>
      <c r="CF12" s="661"/>
      <c r="CG12" s="661"/>
      <c r="CH12" s="661"/>
      <c r="CI12" s="661"/>
      <c r="CJ12" s="661"/>
      <c r="CK12" s="661"/>
      <c r="CL12" s="661"/>
      <c r="CM12" s="661"/>
      <c r="CN12" s="661"/>
      <c r="CO12" s="661"/>
      <c r="CP12" s="661"/>
      <c r="CQ12" s="662"/>
      <c r="CR12" s="645">
        <v>232090</v>
      </c>
      <c r="CS12" s="646"/>
      <c r="CT12" s="646"/>
      <c r="CU12" s="646"/>
      <c r="CV12" s="646"/>
      <c r="CW12" s="646"/>
      <c r="CX12" s="646"/>
      <c r="CY12" s="647"/>
      <c r="CZ12" s="648">
        <v>0.8</v>
      </c>
      <c r="DA12" s="648"/>
      <c r="DB12" s="648"/>
      <c r="DC12" s="648"/>
      <c r="DD12" s="654">
        <v>1000</v>
      </c>
      <c r="DE12" s="646"/>
      <c r="DF12" s="646"/>
      <c r="DG12" s="646"/>
      <c r="DH12" s="646"/>
      <c r="DI12" s="646"/>
      <c r="DJ12" s="646"/>
      <c r="DK12" s="646"/>
      <c r="DL12" s="646"/>
      <c r="DM12" s="646"/>
      <c r="DN12" s="646"/>
      <c r="DO12" s="646"/>
      <c r="DP12" s="647"/>
      <c r="DQ12" s="654">
        <v>74983</v>
      </c>
      <c r="DR12" s="646"/>
      <c r="DS12" s="646"/>
      <c r="DT12" s="646"/>
      <c r="DU12" s="646"/>
      <c r="DV12" s="646"/>
      <c r="DW12" s="646"/>
      <c r="DX12" s="646"/>
      <c r="DY12" s="646"/>
      <c r="DZ12" s="646"/>
      <c r="EA12" s="646"/>
      <c r="EB12" s="646"/>
      <c r="EC12" s="655"/>
    </row>
    <row r="13" spans="2:143" ht="11.25" customHeight="1" x14ac:dyDescent="0.15">
      <c r="B13" s="642" t="s">
        <v>251</v>
      </c>
      <c r="C13" s="643"/>
      <c r="D13" s="643"/>
      <c r="E13" s="643"/>
      <c r="F13" s="643"/>
      <c r="G13" s="643"/>
      <c r="H13" s="643"/>
      <c r="I13" s="643"/>
      <c r="J13" s="643"/>
      <c r="K13" s="643"/>
      <c r="L13" s="643"/>
      <c r="M13" s="643"/>
      <c r="N13" s="643"/>
      <c r="O13" s="643"/>
      <c r="P13" s="643"/>
      <c r="Q13" s="644"/>
      <c r="R13" s="645" t="s">
        <v>145</v>
      </c>
      <c r="S13" s="646"/>
      <c r="T13" s="646"/>
      <c r="U13" s="646"/>
      <c r="V13" s="646"/>
      <c r="W13" s="646"/>
      <c r="X13" s="646"/>
      <c r="Y13" s="647"/>
      <c r="Z13" s="648" t="s">
        <v>145</v>
      </c>
      <c r="AA13" s="648"/>
      <c r="AB13" s="648"/>
      <c r="AC13" s="648"/>
      <c r="AD13" s="649" t="s">
        <v>145</v>
      </c>
      <c r="AE13" s="649"/>
      <c r="AF13" s="649"/>
      <c r="AG13" s="649"/>
      <c r="AH13" s="649"/>
      <c r="AI13" s="649"/>
      <c r="AJ13" s="649"/>
      <c r="AK13" s="649"/>
      <c r="AL13" s="650" t="s">
        <v>136</v>
      </c>
      <c r="AM13" s="651"/>
      <c r="AN13" s="651"/>
      <c r="AO13" s="652"/>
      <c r="AP13" s="642" t="s">
        <v>252</v>
      </c>
      <c r="AQ13" s="643"/>
      <c r="AR13" s="643"/>
      <c r="AS13" s="643"/>
      <c r="AT13" s="643"/>
      <c r="AU13" s="643"/>
      <c r="AV13" s="643"/>
      <c r="AW13" s="643"/>
      <c r="AX13" s="643"/>
      <c r="AY13" s="643"/>
      <c r="AZ13" s="643"/>
      <c r="BA13" s="643"/>
      <c r="BB13" s="643"/>
      <c r="BC13" s="643"/>
      <c r="BD13" s="643"/>
      <c r="BE13" s="643"/>
      <c r="BF13" s="644"/>
      <c r="BG13" s="645">
        <v>5586635</v>
      </c>
      <c r="BH13" s="646"/>
      <c r="BI13" s="646"/>
      <c r="BJ13" s="646"/>
      <c r="BK13" s="646"/>
      <c r="BL13" s="646"/>
      <c r="BM13" s="646"/>
      <c r="BN13" s="647"/>
      <c r="BO13" s="648">
        <v>37</v>
      </c>
      <c r="BP13" s="648"/>
      <c r="BQ13" s="648"/>
      <c r="BR13" s="648"/>
      <c r="BS13" s="654" t="s">
        <v>145</v>
      </c>
      <c r="BT13" s="646"/>
      <c r="BU13" s="646"/>
      <c r="BV13" s="646"/>
      <c r="BW13" s="646"/>
      <c r="BX13" s="646"/>
      <c r="BY13" s="646"/>
      <c r="BZ13" s="646"/>
      <c r="CA13" s="646"/>
      <c r="CB13" s="655"/>
      <c r="CD13" s="660" t="s">
        <v>253</v>
      </c>
      <c r="CE13" s="661"/>
      <c r="CF13" s="661"/>
      <c r="CG13" s="661"/>
      <c r="CH13" s="661"/>
      <c r="CI13" s="661"/>
      <c r="CJ13" s="661"/>
      <c r="CK13" s="661"/>
      <c r="CL13" s="661"/>
      <c r="CM13" s="661"/>
      <c r="CN13" s="661"/>
      <c r="CO13" s="661"/>
      <c r="CP13" s="661"/>
      <c r="CQ13" s="662"/>
      <c r="CR13" s="645">
        <v>3430459</v>
      </c>
      <c r="CS13" s="646"/>
      <c r="CT13" s="646"/>
      <c r="CU13" s="646"/>
      <c r="CV13" s="646"/>
      <c r="CW13" s="646"/>
      <c r="CX13" s="646"/>
      <c r="CY13" s="647"/>
      <c r="CZ13" s="648">
        <v>11.3</v>
      </c>
      <c r="DA13" s="648"/>
      <c r="DB13" s="648"/>
      <c r="DC13" s="648"/>
      <c r="DD13" s="654">
        <v>1272221</v>
      </c>
      <c r="DE13" s="646"/>
      <c r="DF13" s="646"/>
      <c r="DG13" s="646"/>
      <c r="DH13" s="646"/>
      <c r="DI13" s="646"/>
      <c r="DJ13" s="646"/>
      <c r="DK13" s="646"/>
      <c r="DL13" s="646"/>
      <c r="DM13" s="646"/>
      <c r="DN13" s="646"/>
      <c r="DO13" s="646"/>
      <c r="DP13" s="647"/>
      <c r="DQ13" s="654">
        <v>2003526</v>
      </c>
      <c r="DR13" s="646"/>
      <c r="DS13" s="646"/>
      <c r="DT13" s="646"/>
      <c r="DU13" s="646"/>
      <c r="DV13" s="646"/>
      <c r="DW13" s="646"/>
      <c r="DX13" s="646"/>
      <c r="DY13" s="646"/>
      <c r="DZ13" s="646"/>
      <c r="EA13" s="646"/>
      <c r="EB13" s="646"/>
      <c r="EC13" s="655"/>
    </row>
    <row r="14" spans="2:143" ht="11.25" customHeight="1" x14ac:dyDescent="0.15">
      <c r="B14" s="642" t="s">
        <v>254</v>
      </c>
      <c r="C14" s="643"/>
      <c r="D14" s="643"/>
      <c r="E14" s="643"/>
      <c r="F14" s="643"/>
      <c r="G14" s="643"/>
      <c r="H14" s="643"/>
      <c r="I14" s="643"/>
      <c r="J14" s="643"/>
      <c r="K14" s="643"/>
      <c r="L14" s="643"/>
      <c r="M14" s="643"/>
      <c r="N14" s="643"/>
      <c r="O14" s="643"/>
      <c r="P14" s="643"/>
      <c r="Q14" s="644"/>
      <c r="R14" s="645">
        <v>34570</v>
      </c>
      <c r="S14" s="646"/>
      <c r="T14" s="646"/>
      <c r="U14" s="646"/>
      <c r="V14" s="646"/>
      <c r="W14" s="646"/>
      <c r="X14" s="646"/>
      <c r="Y14" s="647"/>
      <c r="Z14" s="648">
        <v>0.1</v>
      </c>
      <c r="AA14" s="648"/>
      <c r="AB14" s="648"/>
      <c r="AC14" s="648"/>
      <c r="AD14" s="649">
        <v>34570</v>
      </c>
      <c r="AE14" s="649"/>
      <c r="AF14" s="649"/>
      <c r="AG14" s="649"/>
      <c r="AH14" s="649"/>
      <c r="AI14" s="649"/>
      <c r="AJ14" s="649"/>
      <c r="AK14" s="649"/>
      <c r="AL14" s="650">
        <v>0.2</v>
      </c>
      <c r="AM14" s="651"/>
      <c r="AN14" s="651"/>
      <c r="AO14" s="652"/>
      <c r="AP14" s="642" t="s">
        <v>255</v>
      </c>
      <c r="AQ14" s="643"/>
      <c r="AR14" s="643"/>
      <c r="AS14" s="643"/>
      <c r="AT14" s="643"/>
      <c r="AU14" s="643"/>
      <c r="AV14" s="643"/>
      <c r="AW14" s="643"/>
      <c r="AX14" s="643"/>
      <c r="AY14" s="643"/>
      <c r="AZ14" s="643"/>
      <c r="BA14" s="643"/>
      <c r="BB14" s="643"/>
      <c r="BC14" s="643"/>
      <c r="BD14" s="643"/>
      <c r="BE14" s="643"/>
      <c r="BF14" s="644"/>
      <c r="BG14" s="645">
        <v>47721</v>
      </c>
      <c r="BH14" s="646"/>
      <c r="BI14" s="646"/>
      <c r="BJ14" s="646"/>
      <c r="BK14" s="646"/>
      <c r="BL14" s="646"/>
      <c r="BM14" s="646"/>
      <c r="BN14" s="647"/>
      <c r="BO14" s="648">
        <v>0.3</v>
      </c>
      <c r="BP14" s="648"/>
      <c r="BQ14" s="648"/>
      <c r="BR14" s="648"/>
      <c r="BS14" s="654" t="s">
        <v>145</v>
      </c>
      <c r="BT14" s="646"/>
      <c r="BU14" s="646"/>
      <c r="BV14" s="646"/>
      <c r="BW14" s="646"/>
      <c r="BX14" s="646"/>
      <c r="BY14" s="646"/>
      <c r="BZ14" s="646"/>
      <c r="CA14" s="646"/>
      <c r="CB14" s="655"/>
      <c r="CD14" s="660" t="s">
        <v>256</v>
      </c>
      <c r="CE14" s="661"/>
      <c r="CF14" s="661"/>
      <c r="CG14" s="661"/>
      <c r="CH14" s="661"/>
      <c r="CI14" s="661"/>
      <c r="CJ14" s="661"/>
      <c r="CK14" s="661"/>
      <c r="CL14" s="661"/>
      <c r="CM14" s="661"/>
      <c r="CN14" s="661"/>
      <c r="CO14" s="661"/>
      <c r="CP14" s="661"/>
      <c r="CQ14" s="662"/>
      <c r="CR14" s="645">
        <v>1148261</v>
      </c>
      <c r="CS14" s="646"/>
      <c r="CT14" s="646"/>
      <c r="CU14" s="646"/>
      <c r="CV14" s="646"/>
      <c r="CW14" s="646"/>
      <c r="CX14" s="646"/>
      <c r="CY14" s="647"/>
      <c r="CZ14" s="648">
        <v>3.8</v>
      </c>
      <c r="DA14" s="648"/>
      <c r="DB14" s="648"/>
      <c r="DC14" s="648"/>
      <c r="DD14" s="654">
        <v>91093</v>
      </c>
      <c r="DE14" s="646"/>
      <c r="DF14" s="646"/>
      <c r="DG14" s="646"/>
      <c r="DH14" s="646"/>
      <c r="DI14" s="646"/>
      <c r="DJ14" s="646"/>
      <c r="DK14" s="646"/>
      <c r="DL14" s="646"/>
      <c r="DM14" s="646"/>
      <c r="DN14" s="646"/>
      <c r="DO14" s="646"/>
      <c r="DP14" s="647"/>
      <c r="DQ14" s="654">
        <v>662644</v>
      </c>
      <c r="DR14" s="646"/>
      <c r="DS14" s="646"/>
      <c r="DT14" s="646"/>
      <c r="DU14" s="646"/>
      <c r="DV14" s="646"/>
      <c r="DW14" s="646"/>
      <c r="DX14" s="646"/>
      <c r="DY14" s="646"/>
      <c r="DZ14" s="646"/>
      <c r="EA14" s="646"/>
      <c r="EB14" s="646"/>
      <c r="EC14" s="655"/>
    </row>
    <row r="15" spans="2:143" ht="11.25" customHeight="1" x14ac:dyDescent="0.15">
      <c r="B15" s="642" t="s">
        <v>257</v>
      </c>
      <c r="C15" s="643"/>
      <c r="D15" s="643"/>
      <c r="E15" s="643"/>
      <c r="F15" s="643"/>
      <c r="G15" s="643"/>
      <c r="H15" s="643"/>
      <c r="I15" s="643"/>
      <c r="J15" s="643"/>
      <c r="K15" s="643"/>
      <c r="L15" s="643"/>
      <c r="M15" s="643"/>
      <c r="N15" s="643"/>
      <c r="O15" s="643"/>
      <c r="P15" s="643"/>
      <c r="Q15" s="644"/>
      <c r="R15" s="645" t="s">
        <v>145</v>
      </c>
      <c r="S15" s="646"/>
      <c r="T15" s="646"/>
      <c r="U15" s="646"/>
      <c r="V15" s="646"/>
      <c r="W15" s="646"/>
      <c r="X15" s="646"/>
      <c r="Y15" s="647"/>
      <c r="Z15" s="648" t="s">
        <v>258</v>
      </c>
      <c r="AA15" s="648"/>
      <c r="AB15" s="648"/>
      <c r="AC15" s="648"/>
      <c r="AD15" s="649" t="s">
        <v>145</v>
      </c>
      <c r="AE15" s="649"/>
      <c r="AF15" s="649"/>
      <c r="AG15" s="649"/>
      <c r="AH15" s="649"/>
      <c r="AI15" s="649"/>
      <c r="AJ15" s="649"/>
      <c r="AK15" s="649"/>
      <c r="AL15" s="650" t="s">
        <v>145</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386076</v>
      </c>
      <c r="BH15" s="646"/>
      <c r="BI15" s="646"/>
      <c r="BJ15" s="646"/>
      <c r="BK15" s="646"/>
      <c r="BL15" s="646"/>
      <c r="BM15" s="646"/>
      <c r="BN15" s="647"/>
      <c r="BO15" s="648">
        <v>2.6</v>
      </c>
      <c r="BP15" s="648"/>
      <c r="BQ15" s="648"/>
      <c r="BR15" s="648"/>
      <c r="BS15" s="654" t="s">
        <v>145</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3059262</v>
      </c>
      <c r="CS15" s="646"/>
      <c r="CT15" s="646"/>
      <c r="CU15" s="646"/>
      <c r="CV15" s="646"/>
      <c r="CW15" s="646"/>
      <c r="CX15" s="646"/>
      <c r="CY15" s="647"/>
      <c r="CZ15" s="648">
        <v>10.1</v>
      </c>
      <c r="DA15" s="648"/>
      <c r="DB15" s="648"/>
      <c r="DC15" s="648"/>
      <c r="DD15" s="654">
        <v>420449</v>
      </c>
      <c r="DE15" s="646"/>
      <c r="DF15" s="646"/>
      <c r="DG15" s="646"/>
      <c r="DH15" s="646"/>
      <c r="DI15" s="646"/>
      <c r="DJ15" s="646"/>
      <c r="DK15" s="646"/>
      <c r="DL15" s="646"/>
      <c r="DM15" s="646"/>
      <c r="DN15" s="646"/>
      <c r="DO15" s="646"/>
      <c r="DP15" s="647"/>
      <c r="DQ15" s="654">
        <v>2373930</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12213</v>
      </c>
      <c r="S16" s="646"/>
      <c r="T16" s="646"/>
      <c r="U16" s="646"/>
      <c r="V16" s="646"/>
      <c r="W16" s="646"/>
      <c r="X16" s="646"/>
      <c r="Y16" s="647"/>
      <c r="Z16" s="648">
        <v>0</v>
      </c>
      <c r="AA16" s="648"/>
      <c r="AB16" s="648"/>
      <c r="AC16" s="648"/>
      <c r="AD16" s="649">
        <v>12213</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145</v>
      </c>
      <c r="BH16" s="646"/>
      <c r="BI16" s="646"/>
      <c r="BJ16" s="646"/>
      <c r="BK16" s="646"/>
      <c r="BL16" s="646"/>
      <c r="BM16" s="646"/>
      <c r="BN16" s="647"/>
      <c r="BO16" s="648" t="s">
        <v>136</v>
      </c>
      <c r="BP16" s="648"/>
      <c r="BQ16" s="648"/>
      <c r="BR16" s="648"/>
      <c r="BS16" s="654" t="s">
        <v>145</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53168</v>
      </c>
      <c r="CS16" s="646"/>
      <c r="CT16" s="646"/>
      <c r="CU16" s="646"/>
      <c r="CV16" s="646"/>
      <c r="CW16" s="646"/>
      <c r="CX16" s="646"/>
      <c r="CY16" s="647"/>
      <c r="CZ16" s="648">
        <v>0.2</v>
      </c>
      <c r="DA16" s="648"/>
      <c r="DB16" s="648"/>
      <c r="DC16" s="648"/>
      <c r="DD16" s="654" t="s">
        <v>145</v>
      </c>
      <c r="DE16" s="646"/>
      <c r="DF16" s="646"/>
      <c r="DG16" s="646"/>
      <c r="DH16" s="646"/>
      <c r="DI16" s="646"/>
      <c r="DJ16" s="646"/>
      <c r="DK16" s="646"/>
      <c r="DL16" s="646"/>
      <c r="DM16" s="646"/>
      <c r="DN16" s="646"/>
      <c r="DO16" s="646"/>
      <c r="DP16" s="647"/>
      <c r="DQ16" s="654">
        <v>7403</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161587</v>
      </c>
      <c r="S17" s="646"/>
      <c r="T17" s="646"/>
      <c r="U17" s="646"/>
      <c r="V17" s="646"/>
      <c r="W17" s="646"/>
      <c r="X17" s="646"/>
      <c r="Y17" s="647"/>
      <c r="Z17" s="648">
        <v>0.5</v>
      </c>
      <c r="AA17" s="648"/>
      <c r="AB17" s="648"/>
      <c r="AC17" s="648"/>
      <c r="AD17" s="649">
        <v>161587</v>
      </c>
      <c r="AE17" s="649"/>
      <c r="AF17" s="649"/>
      <c r="AG17" s="649"/>
      <c r="AH17" s="649"/>
      <c r="AI17" s="649"/>
      <c r="AJ17" s="649"/>
      <c r="AK17" s="649"/>
      <c r="AL17" s="650">
        <v>1</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145</v>
      </c>
      <c r="BH17" s="646"/>
      <c r="BI17" s="646"/>
      <c r="BJ17" s="646"/>
      <c r="BK17" s="646"/>
      <c r="BL17" s="646"/>
      <c r="BM17" s="646"/>
      <c r="BN17" s="647"/>
      <c r="BO17" s="648" t="s">
        <v>145</v>
      </c>
      <c r="BP17" s="648"/>
      <c r="BQ17" s="648"/>
      <c r="BR17" s="648"/>
      <c r="BS17" s="654" t="s">
        <v>145</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1550904</v>
      </c>
      <c r="CS17" s="646"/>
      <c r="CT17" s="646"/>
      <c r="CU17" s="646"/>
      <c r="CV17" s="646"/>
      <c r="CW17" s="646"/>
      <c r="CX17" s="646"/>
      <c r="CY17" s="647"/>
      <c r="CZ17" s="648">
        <v>5.0999999999999996</v>
      </c>
      <c r="DA17" s="648"/>
      <c r="DB17" s="648"/>
      <c r="DC17" s="648"/>
      <c r="DD17" s="654" t="s">
        <v>145</v>
      </c>
      <c r="DE17" s="646"/>
      <c r="DF17" s="646"/>
      <c r="DG17" s="646"/>
      <c r="DH17" s="646"/>
      <c r="DI17" s="646"/>
      <c r="DJ17" s="646"/>
      <c r="DK17" s="646"/>
      <c r="DL17" s="646"/>
      <c r="DM17" s="646"/>
      <c r="DN17" s="646"/>
      <c r="DO17" s="646"/>
      <c r="DP17" s="647"/>
      <c r="DQ17" s="654">
        <v>1550904</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58125</v>
      </c>
      <c r="S18" s="646"/>
      <c r="T18" s="646"/>
      <c r="U18" s="646"/>
      <c r="V18" s="646"/>
      <c r="W18" s="646"/>
      <c r="X18" s="646"/>
      <c r="Y18" s="647"/>
      <c r="Z18" s="648">
        <v>0.2</v>
      </c>
      <c r="AA18" s="648"/>
      <c r="AB18" s="648"/>
      <c r="AC18" s="648"/>
      <c r="AD18" s="649">
        <v>58125</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136</v>
      </c>
      <c r="BH18" s="646"/>
      <c r="BI18" s="646"/>
      <c r="BJ18" s="646"/>
      <c r="BK18" s="646"/>
      <c r="BL18" s="646"/>
      <c r="BM18" s="646"/>
      <c r="BN18" s="647"/>
      <c r="BO18" s="648" t="s">
        <v>145</v>
      </c>
      <c r="BP18" s="648"/>
      <c r="BQ18" s="648"/>
      <c r="BR18" s="648"/>
      <c r="BS18" s="654" t="s">
        <v>145</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145</v>
      </c>
      <c r="CS18" s="646"/>
      <c r="CT18" s="646"/>
      <c r="CU18" s="646"/>
      <c r="CV18" s="646"/>
      <c r="CW18" s="646"/>
      <c r="CX18" s="646"/>
      <c r="CY18" s="647"/>
      <c r="CZ18" s="648" t="s">
        <v>145</v>
      </c>
      <c r="DA18" s="648"/>
      <c r="DB18" s="648"/>
      <c r="DC18" s="648"/>
      <c r="DD18" s="654" t="s">
        <v>258</v>
      </c>
      <c r="DE18" s="646"/>
      <c r="DF18" s="646"/>
      <c r="DG18" s="646"/>
      <c r="DH18" s="646"/>
      <c r="DI18" s="646"/>
      <c r="DJ18" s="646"/>
      <c r="DK18" s="646"/>
      <c r="DL18" s="646"/>
      <c r="DM18" s="646"/>
      <c r="DN18" s="646"/>
      <c r="DO18" s="646"/>
      <c r="DP18" s="647"/>
      <c r="DQ18" s="654" t="s">
        <v>145</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5874</v>
      </c>
      <c r="S19" s="646"/>
      <c r="T19" s="646"/>
      <c r="U19" s="646"/>
      <c r="V19" s="646"/>
      <c r="W19" s="646"/>
      <c r="X19" s="646"/>
      <c r="Y19" s="647"/>
      <c r="Z19" s="648">
        <v>0</v>
      </c>
      <c r="AA19" s="648"/>
      <c r="AB19" s="648"/>
      <c r="AC19" s="648"/>
      <c r="AD19" s="649">
        <v>5874</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1281692</v>
      </c>
      <c r="BH19" s="646"/>
      <c r="BI19" s="646"/>
      <c r="BJ19" s="646"/>
      <c r="BK19" s="646"/>
      <c r="BL19" s="646"/>
      <c r="BM19" s="646"/>
      <c r="BN19" s="647"/>
      <c r="BO19" s="648">
        <v>8.5</v>
      </c>
      <c r="BP19" s="648"/>
      <c r="BQ19" s="648"/>
      <c r="BR19" s="648"/>
      <c r="BS19" s="654" t="s">
        <v>145</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136</v>
      </c>
      <c r="CS19" s="646"/>
      <c r="CT19" s="646"/>
      <c r="CU19" s="646"/>
      <c r="CV19" s="646"/>
      <c r="CW19" s="646"/>
      <c r="CX19" s="646"/>
      <c r="CY19" s="647"/>
      <c r="CZ19" s="648" t="s">
        <v>145</v>
      </c>
      <c r="DA19" s="648"/>
      <c r="DB19" s="648"/>
      <c r="DC19" s="648"/>
      <c r="DD19" s="654" t="s">
        <v>145</v>
      </c>
      <c r="DE19" s="646"/>
      <c r="DF19" s="646"/>
      <c r="DG19" s="646"/>
      <c r="DH19" s="646"/>
      <c r="DI19" s="646"/>
      <c r="DJ19" s="646"/>
      <c r="DK19" s="646"/>
      <c r="DL19" s="646"/>
      <c r="DM19" s="646"/>
      <c r="DN19" s="646"/>
      <c r="DO19" s="646"/>
      <c r="DP19" s="647"/>
      <c r="DQ19" s="654" t="s">
        <v>258</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702</v>
      </c>
      <c r="S20" s="646"/>
      <c r="T20" s="646"/>
      <c r="U20" s="646"/>
      <c r="V20" s="646"/>
      <c r="W20" s="646"/>
      <c r="X20" s="646"/>
      <c r="Y20" s="647"/>
      <c r="Z20" s="648">
        <v>0</v>
      </c>
      <c r="AA20" s="648"/>
      <c r="AB20" s="648"/>
      <c r="AC20" s="648"/>
      <c r="AD20" s="649">
        <v>702</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1281692</v>
      </c>
      <c r="BH20" s="646"/>
      <c r="BI20" s="646"/>
      <c r="BJ20" s="646"/>
      <c r="BK20" s="646"/>
      <c r="BL20" s="646"/>
      <c r="BM20" s="646"/>
      <c r="BN20" s="647"/>
      <c r="BO20" s="648">
        <v>8.5</v>
      </c>
      <c r="BP20" s="648"/>
      <c r="BQ20" s="648"/>
      <c r="BR20" s="648"/>
      <c r="BS20" s="654" t="s">
        <v>145</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30285200</v>
      </c>
      <c r="CS20" s="646"/>
      <c r="CT20" s="646"/>
      <c r="CU20" s="646"/>
      <c r="CV20" s="646"/>
      <c r="CW20" s="646"/>
      <c r="CX20" s="646"/>
      <c r="CY20" s="647"/>
      <c r="CZ20" s="648">
        <v>100</v>
      </c>
      <c r="DA20" s="648"/>
      <c r="DB20" s="648"/>
      <c r="DC20" s="648"/>
      <c r="DD20" s="654">
        <v>2199421</v>
      </c>
      <c r="DE20" s="646"/>
      <c r="DF20" s="646"/>
      <c r="DG20" s="646"/>
      <c r="DH20" s="646"/>
      <c r="DI20" s="646"/>
      <c r="DJ20" s="646"/>
      <c r="DK20" s="646"/>
      <c r="DL20" s="646"/>
      <c r="DM20" s="646"/>
      <c r="DN20" s="646"/>
      <c r="DO20" s="646"/>
      <c r="DP20" s="647"/>
      <c r="DQ20" s="654">
        <v>18559192</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96886</v>
      </c>
      <c r="S21" s="646"/>
      <c r="T21" s="646"/>
      <c r="U21" s="646"/>
      <c r="V21" s="646"/>
      <c r="W21" s="646"/>
      <c r="X21" s="646"/>
      <c r="Y21" s="647"/>
      <c r="Z21" s="648">
        <v>0.3</v>
      </c>
      <c r="AA21" s="648"/>
      <c r="AB21" s="648"/>
      <c r="AC21" s="648"/>
      <c r="AD21" s="649">
        <v>96886</v>
      </c>
      <c r="AE21" s="649"/>
      <c r="AF21" s="649"/>
      <c r="AG21" s="649"/>
      <c r="AH21" s="649"/>
      <c r="AI21" s="649"/>
      <c r="AJ21" s="649"/>
      <c r="AK21" s="649"/>
      <c r="AL21" s="650">
        <v>0.6</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t="s">
        <v>145</v>
      </c>
      <c r="BH21" s="646"/>
      <c r="BI21" s="646"/>
      <c r="BJ21" s="646"/>
      <c r="BK21" s="646"/>
      <c r="BL21" s="646"/>
      <c r="BM21" s="646"/>
      <c r="BN21" s="647"/>
      <c r="BO21" s="648" t="s">
        <v>136</v>
      </c>
      <c r="BP21" s="648"/>
      <c r="BQ21" s="648"/>
      <c r="BR21" s="648"/>
      <c r="BS21" s="654" t="s">
        <v>145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86136</v>
      </c>
      <c r="S22" s="646"/>
      <c r="T22" s="646"/>
      <c r="U22" s="646"/>
      <c r="V22" s="646"/>
      <c r="W22" s="646"/>
      <c r="X22" s="646"/>
      <c r="Y22" s="647"/>
      <c r="Z22" s="648">
        <v>0.3</v>
      </c>
      <c r="AA22" s="648"/>
      <c r="AB22" s="648"/>
      <c r="AC22" s="648"/>
      <c r="AD22" s="649" t="s">
        <v>145</v>
      </c>
      <c r="AE22" s="649"/>
      <c r="AF22" s="649"/>
      <c r="AG22" s="649"/>
      <c r="AH22" s="649"/>
      <c r="AI22" s="649"/>
      <c r="AJ22" s="649"/>
      <c r="AK22" s="649"/>
      <c r="AL22" s="650" t="s">
        <v>145</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145</v>
      </c>
      <c r="BH22" s="646"/>
      <c r="BI22" s="646"/>
      <c r="BJ22" s="646"/>
      <c r="BK22" s="646"/>
      <c r="BL22" s="646"/>
      <c r="BM22" s="646"/>
      <c r="BN22" s="647"/>
      <c r="BO22" s="648" t="s">
        <v>145</v>
      </c>
      <c r="BP22" s="648"/>
      <c r="BQ22" s="648"/>
      <c r="BR22" s="648"/>
      <c r="BS22" s="654" t="s">
        <v>258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t="s">
        <v>145</v>
      </c>
      <c r="S23" s="646"/>
      <c r="T23" s="646"/>
      <c r="U23" s="646"/>
      <c r="V23" s="646"/>
      <c r="W23" s="646"/>
      <c r="X23" s="646"/>
      <c r="Y23" s="647"/>
      <c r="Z23" s="648" t="s">
        <v>145</v>
      </c>
      <c r="AA23" s="648"/>
      <c r="AB23" s="648"/>
      <c r="AC23" s="648"/>
      <c r="AD23" s="649" t="s">
        <v>145</v>
      </c>
      <c r="AE23" s="649"/>
      <c r="AF23" s="649"/>
      <c r="AG23" s="649"/>
      <c r="AH23" s="649"/>
      <c r="AI23" s="649"/>
      <c r="AJ23" s="649"/>
      <c r="AK23" s="649"/>
      <c r="AL23" s="650" t="s">
        <v>145</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1281692</v>
      </c>
      <c r="BH23" s="646"/>
      <c r="BI23" s="646"/>
      <c r="BJ23" s="646"/>
      <c r="BK23" s="646"/>
      <c r="BL23" s="646"/>
      <c r="BM23" s="646"/>
      <c r="BN23" s="647"/>
      <c r="BO23" s="648">
        <v>8.5</v>
      </c>
      <c r="BP23" s="648"/>
      <c r="BQ23" s="648"/>
      <c r="BR23" s="648"/>
      <c r="BS23" s="654" t="s">
        <v>145</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86136</v>
      </c>
      <c r="S24" s="646"/>
      <c r="T24" s="646"/>
      <c r="U24" s="646"/>
      <c r="V24" s="646"/>
      <c r="W24" s="646"/>
      <c r="X24" s="646"/>
      <c r="Y24" s="647"/>
      <c r="Z24" s="648">
        <v>0.3</v>
      </c>
      <c r="AA24" s="648"/>
      <c r="AB24" s="648"/>
      <c r="AC24" s="648"/>
      <c r="AD24" s="649" t="s">
        <v>145</v>
      </c>
      <c r="AE24" s="649"/>
      <c r="AF24" s="649"/>
      <c r="AG24" s="649"/>
      <c r="AH24" s="649"/>
      <c r="AI24" s="649"/>
      <c r="AJ24" s="649"/>
      <c r="AK24" s="649"/>
      <c r="AL24" s="650" t="s">
        <v>145</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258</v>
      </c>
      <c r="BH24" s="646"/>
      <c r="BI24" s="646"/>
      <c r="BJ24" s="646"/>
      <c r="BK24" s="646"/>
      <c r="BL24" s="646"/>
      <c r="BM24" s="646"/>
      <c r="BN24" s="647"/>
      <c r="BO24" s="648" t="s">
        <v>145</v>
      </c>
      <c r="BP24" s="648"/>
      <c r="BQ24" s="648"/>
      <c r="BR24" s="648"/>
      <c r="BS24" s="654" t="s">
        <v>145</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16220609</v>
      </c>
      <c r="CS24" s="635"/>
      <c r="CT24" s="635"/>
      <c r="CU24" s="635"/>
      <c r="CV24" s="635"/>
      <c r="CW24" s="635"/>
      <c r="CX24" s="635"/>
      <c r="CY24" s="636"/>
      <c r="CZ24" s="639">
        <v>53.6</v>
      </c>
      <c r="DA24" s="640"/>
      <c r="DB24" s="640"/>
      <c r="DC24" s="659"/>
      <c r="DD24" s="681">
        <v>9044010</v>
      </c>
      <c r="DE24" s="635"/>
      <c r="DF24" s="635"/>
      <c r="DG24" s="635"/>
      <c r="DH24" s="635"/>
      <c r="DI24" s="635"/>
      <c r="DJ24" s="635"/>
      <c r="DK24" s="636"/>
      <c r="DL24" s="681">
        <v>8940198</v>
      </c>
      <c r="DM24" s="635"/>
      <c r="DN24" s="635"/>
      <c r="DO24" s="635"/>
      <c r="DP24" s="635"/>
      <c r="DQ24" s="635"/>
      <c r="DR24" s="635"/>
      <c r="DS24" s="635"/>
      <c r="DT24" s="635"/>
      <c r="DU24" s="635"/>
      <c r="DV24" s="636"/>
      <c r="DW24" s="639">
        <v>56.1</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t="s">
        <v>258</v>
      </c>
      <c r="S25" s="646"/>
      <c r="T25" s="646"/>
      <c r="U25" s="646"/>
      <c r="V25" s="646"/>
      <c r="W25" s="646"/>
      <c r="X25" s="646"/>
      <c r="Y25" s="647"/>
      <c r="Z25" s="648" t="s">
        <v>145</v>
      </c>
      <c r="AA25" s="648"/>
      <c r="AB25" s="648"/>
      <c r="AC25" s="648"/>
      <c r="AD25" s="649" t="s">
        <v>136</v>
      </c>
      <c r="AE25" s="649"/>
      <c r="AF25" s="649"/>
      <c r="AG25" s="649"/>
      <c r="AH25" s="649"/>
      <c r="AI25" s="649"/>
      <c r="AJ25" s="649"/>
      <c r="AK25" s="649"/>
      <c r="AL25" s="650" t="s">
        <v>145</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258</v>
      </c>
      <c r="BH25" s="646"/>
      <c r="BI25" s="646"/>
      <c r="BJ25" s="646"/>
      <c r="BK25" s="646"/>
      <c r="BL25" s="646"/>
      <c r="BM25" s="646"/>
      <c r="BN25" s="647"/>
      <c r="BO25" s="648" t="s">
        <v>145</v>
      </c>
      <c r="BP25" s="648"/>
      <c r="BQ25" s="648"/>
      <c r="BR25" s="648"/>
      <c r="BS25" s="654" t="s">
        <v>145</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5026037</v>
      </c>
      <c r="CS25" s="682"/>
      <c r="CT25" s="682"/>
      <c r="CU25" s="682"/>
      <c r="CV25" s="682"/>
      <c r="CW25" s="682"/>
      <c r="CX25" s="682"/>
      <c r="CY25" s="683"/>
      <c r="CZ25" s="650">
        <v>16.600000000000001</v>
      </c>
      <c r="DA25" s="679"/>
      <c r="DB25" s="679"/>
      <c r="DC25" s="684"/>
      <c r="DD25" s="654">
        <v>4451441</v>
      </c>
      <c r="DE25" s="682"/>
      <c r="DF25" s="682"/>
      <c r="DG25" s="682"/>
      <c r="DH25" s="682"/>
      <c r="DI25" s="682"/>
      <c r="DJ25" s="682"/>
      <c r="DK25" s="683"/>
      <c r="DL25" s="654">
        <v>4383817</v>
      </c>
      <c r="DM25" s="682"/>
      <c r="DN25" s="682"/>
      <c r="DO25" s="682"/>
      <c r="DP25" s="682"/>
      <c r="DQ25" s="682"/>
      <c r="DR25" s="682"/>
      <c r="DS25" s="682"/>
      <c r="DT25" s="682"/>
      <c r="DU25" s="682"/>
      <c r="DV25" s="683"/>
      <c r="DW25" s="650">
        <v>27.5</v>
      </c>
      <c r="DX25" s="679"/>
      <c r="DY25" s="679"/>
      <c r="DZ25" s="679"/>
      <c r="EA25" s="679"/>
      <c r="EB25" s="679"/>
      <c r="EC25" s="680"/>
    </row>
    <row r="26" spans="2:133" ht="11.25" customHeight="1" x14ac:dyDescent="0.15">
      <c r="B26" s="642" t="s">
        <v>294</v>
      </c>
      <c r="C26" s="643"/>
      <c r="D26" s="643"/>
      <c r="E26" s="643"/>
      <c r="F26" s="643"/>
      <c r="G26" s="643"/>
      <c r="H26" s="643"/>
      <c r="I26" s="643"/>
      <c r="J26" s="643"/>
      <c r="K26" s="643"/>
      <c r="L26" s="643"/>
      <c r="M26" s="643"/>
      <c r="N26" s="643"/>
      <c r="O26" s="643"/>
      <c r="P26" s="643"/>
      <c r="Q26" s="644"/>
      <c r="R26" s="645">
        <v>16983275</v>
      </c>
      <c r="S26" s="646"/>
      <c r="T26" s="646"/>
      <c r="U26" s="646"/>
      <c r="V26" s="646"/>
      <c r="W26" s="646"/>
      <c r="X26" s="646"/>
      <c r="Y26" s="647"/>
      <c r="Z26" s="648">
        <v>55.4</v>
      </c>
      <c r="AA26" s="648"/>
      <c r="AB26" s="648"/>
      <c r="AC26" s="648"/>
      <c r="AD26" s="649">
        <v>15615447</v>
      </c>
      <c r="AE26" s="649"/>
      <c r="AF26" s="649"/>
      <c r="AG26" s="649"/>
      <c r="AH26" s="649"/>
      <c r="AI26" s="649"/>
      <c r="AJ26" s="649"/>
      <c r="AK26" s="649"/>
      <c r="AL26" s="650">
        <v>98</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145</v>
      </c>
      <c r="BH26" s="646"/>
      <c r="BI26" s="646"/>
      <c r="BJ26" s="646"/>
      <c r="BK26" s="646"/>
      <c r="BL26" s="646"/>
      <c r="BM26" s="646"/>
      <c r="BN26" s="647"/>
      <c r="BO26" s="648" t="s">
        <v>145</v>
      </c>
      <c r="BP26" s="648"/>
      <c r="BQ26" s="648"/>
      <c r="BR26" s="648"/>
      <c r="BS26" s="654" t="s">
        <v>145</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2860538</v>
      </c>
      <c r="CS26" s="646"/>
      <c r="CT26" s="646"/>
      <c r="CU26" s="646"/>
      <c r="CV26" s="646"/>
      <c r="CW26" s="646"/>
      <c r="CX26" s="646"/>
      <c r="CY26" s="647"/>
      <c r="CZ26" s="650">
        <v>9.4</v>
      </c>
      <c r="DA26" s="679"/>
      <c r="DB26" s="679"/>
      <c r="DC26" s="684"/>
      <c r="DD26" s="654">
        <v>2505162</v>
      </c>
      <c r="DE26" s="646"/>
      <c r="DF26" s="646"/>
      <c r="DG26" s="646"/>
      <c r="DH26" s="646"/>
      <c r="DI26" s="646"/>
      <c r="DJ26" s="646"/>
      <c r="DK26" s="647"/>
      <c r="DL26" s="654" t="s">
        <v>145</v>
      </c>
      <c r="DM26" s="646"/>
      <c r="DN26" s="646"/>
      <c r="DO26" s="646"/>
      <c r="DP26" s="646"/>
      <c r="DQ26" s="646"/>
      <c r="DR26" s="646"/>
      <c r="DS26" s="646"/>
      <c r="DT26" s="646"/>
      <c r="DU26" s="646"/>
      <c r="DV26" s="647"/>
      <c r="DW26" s="650" t="s">
        <v>145</v>
      </c>
      <c r="DX26" s="679"/>
      <c r="DY26" s="679"/>
      <c r="DZ26" s="679"/>
      <c r="EA26" s="679"/>
      <c r="EB26" s="679"/>
      <c r="EC26" s="680"/>
    </row>
    <row r="27" spans="2:133" ht="11.25" customHeight="1" x14ac:dyDescent="0.15">
      <c r="B27" s="642" t="s">
        <v>297</v>
      </c>
      <c r="C27" s="643"/>
      <c r="D27" s="643"/>
      <c r="E27" s="643"/>
      <c r="F27" s="643"/>
      <c r="G27" s="643"/>
      <c r="H27" s="643"/>
      <c r="I27" s="643"/>
      <c r="J27" s="643"/>
      <c r="K27" s="643"/>
      <c r="L27" s="643"/>
      <c r="M27" s="643"/>
      <c r="N27" s="643"/>
      <c r="O27" s="643"/>
      <c r="P27" s="643"/>
      <c r="Q27" s="644"/>
      <c r="R27" s="645">
        <v>9018</v>
      </c>
      <c r="S27" s="646"/>
      <c r="T27" s="646"/>
      <c r="U27" s="646"/>
      <c r="V27" s="646"/>
      <c r="W27" s="646"/>
      <c r="X27" s="646"/>
      <c r="Y27" s="647"/>
      <c r="Z27" s="648">
        <v>0</v>
      </c>
      <c r="AA27" s="648"/>
      <c r="AB27" s="648"/>
      <c r="AC27" s="648"/>
      <c r="AD27" s="649">
        <v>9018</v>
      </c>
      <c r="AE27" s="649"/>
      <c r="AF27" s="649"/>
      <c r="AG27" s="649"/>
      <c r="AH27" s="649"/>
      <c r="AI27" s="649"/>
      <c r="AJ27" s="649"/>
      <c r="AK27" s="649"/>
      <c r="AL27" s="650">
        <v>0.1</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15112107</v>
      </c>
      <c r="BH27" s="646"/>
      <c r="BI27" s="646"/>
      <c r="BJ27" s="646"/>
      <c r="BK27" s="646"/>
      <c r="BL27" s="646"/>
      <c r="BM27" s="646"/>
      <c r="BN27" s="647"/>
      <c r="BO27" s="648">
        <v>100</v>
      </c>
      <c r="BP27" s="648"/>
      <c r="BQ27" s="648"/>
      <c r="BR27" s="648"/>
      <c r="BS27" s="654">
        <v>40297</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9643668</v>
      </c>
      <c r="CS27" s="682"/>
      <c r="CT27" s="682"/>
      <c r="CU27" s="682"/>
      <c r="CV27" s="682"/>
      <c r="CW27" s="682"/>
      <c r="CX27" s="682"/>
      <c r="CY27" s="683"/>
      <c r="CZ27" s="650">
        <v>31.8</v>
      </c>
      <c r="DA27" s="679"/>
      <c r="DB27" s="679"/>
      <c r="DC27" s="684"/>
      <c r="DD27" s="654">
        <v>3041665</v>
      </c>
      <c r="DE27" s="682"/>
      <c r="DF27" s="682"/>
      <c r="DG27" s="682"/>
      <c r="DH27" s="682"/>
      <c r="DI27" s="682"/>
      <c r="DJ27" s="682"/>
      <c r="DK27" s="683"/>
      <c r="DL27" s="654">
        <v>3005477</v>
      </c>
      <c r="DM27" s="682"/>
      <c r="DN27" s="682"/>
      <c r="DO27" s="682"/>
      <c r="DP27" s="682"/>
      <c r="DQ27" s="682"/>
      <c r="DR27" s="682"/>
      <c r="DS27" s="682"/>
      <c r="DT27" s="682"/>
      <c r="DU27" s="682"/>
      <c r="DV27" s="683"/>
      <c r="DW27" s="650">
        <v>18.899999999999999</v>
      </c>
      <c r="DX27" s="679"/>
      <c r="DY27" s="679"/>
      <c r="DZ27" s="679"/>
      <c r="EA27" s="679"/>
      <c r="EB27" s="679"/>
      <c r="EC27" s="680"/>
    </row>
    <row r="28" spans="2:133" ht="11.25" customHeight="1" x14ac:dyDescent="0.15">
      <c r="B28" s="642" t="s">
        <v>300</v>
      </c>
      <c r="C28" s="643"/>
      <c r="D28" s="643"/>
      <c r="E28" s="643"/>
      <c r="F28" s="643"/>
      <c r="G28" s="643"/>
      <c r="H28" s="643"/>
      <c r="I28" s="643"/>
      <c r="J28" s="643"/>
      <c r="K28" s="643"/>
      <c r="L28" s="643"/>
      <c r="M28" s="643"/>
      <c r="N28" s="643"/>
      <c r="O28" s="643"/>
      <c r="P28" s="643"/>
      <c r="Q28" s="644"/>
      <c r="R28" s="645">
        <v>273728</v>
      </c>
      <c r="S28" s="646"/>
      <c r="T28" s="646"/>
      <c r="U28" s="646"/>
      <c r="V28" s="646"/>
      <c r="W28" s="646"/>
      <c r="X28" s="646"/>
      <c r="Y28" s="647"/>
      <c r="Z28" s="648">
        <v>0.9</v>
      </c>
      <c r="AA28" s="648"/>
      <c r="AB28" s="648"/>
      <c r="AC28" s="648"/>
      <c r="AD28" s="649" t="s">
        <v>145</v>
      </c>
      <c r="AE28" s="649"/>
      <c r="AF28" s="649"/>
      <c r="AG28" s="649"/>
      <c r="AH28" s="649"/>
      <c r="AI28" s="649"/>
      <c r="AJ28" s="649"/>
      <c r="AK28" s="649"/>
      <c r="AL28" s="650" t="s">
        <v>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1550904</v>
      </c>
      <c r="CS28" s="646"/>
      <c r="CT28" s="646"/>
      <c r="CU28" s="646"/>
      <c r="CV28" s="646"/>
      <c r="CW28" s="646"/>
      <c r="CX28" s="646"/>
      <c r="CY28" s="647"/>
      <c r="CZ28" s="650">
        <v>5.0999999999999996</v>
      </c>
      <c r="DA28" s="679"/>
      <c r="DB28" s="679"/>
      <c r="DC28" s="684"/>
      <c r="DD28" s="654">
        <v>1550904</v>
      </c>
      <c r="DE28" s="646"/>
      <c r="DF28" s="646"/>
      <c r="DG28" s="646"/>
      <c r="DH28" s="646"/>
      <c r="DI28" s="646"/>
      <c r="DJ28" s="646"/>
      <c r="DK28" s="647"/>
      <c r="DL28" s="654">
        <v>1550904</v>
      </c>
      <c r="DM28" s="646"/>
      <c r="DN28" s="646"/>
      <c r="DO28" s="646"/>
      <c r="DP28" s="646"/>
      <c r="DQ28" s="646"/>
      <c r="DR28" s="646"/>
      <c r="DS28" s="646"/>
      <c r="DT28" s="646"/>
      <c r="DU28" s="646"/>
      <c r="DV28" s="647"/>
      <c r="DW28" s="650">
        <v>9.6999999999999993</v>
      </c>
      <c r="DX28" s="679"/>
      <c r="DY28" s="679"/>
      <c r="DZ28" s="679"/>
      <c r="EA28" s="679"/>
      <c r="EB28" s="679"/>
      <c r="EC28" s="680"/>
    </row>
    <row r="29" spans="2:133" ht="11.25" customHeight="1" x14ac:dyDescent="0.15">
      <c r="B29" s="642" t="s">
        <v>302</v>
      </c>
      <c r="C29" s="643"/>
      <c r="D29" s="643"/>
      <c r="E29" s="643"/>
      <c r="F29" s="643"/>
      <c r="G29" s="643"/>
      <c r="H29" s="643"/>
      <c r="I29" s="643"/>
      <c r="J29" s="643"/>
      <c r="K29" s="643"/>
      <c r="L29" s="643"/>
      <c r="M29" s="643"/>
      <c r="N29" s="643"/>
      <c r="O29" s="643"/>
      <c r="P29" s="643"/>
      <c r="Q29" s="644"/>
      <c r="R29" s="645">
        <v>390065</v>
      </c>
      <c r="S29" s="646"/>
      <c r="T29" s="646"/>
      <c r="U29" s="646"/>
      <c r="V29" s="646"/>
      <c r="W29" s="646"/>
      <c r="X29" s="646"/>
      <c r="Y29" s="647"/>
      <c r="Z29" s="648">
        <v>1.3</v>
      </c>
      <c r="AA29" s="648"/>
      <c r="AB29" s="648"/>
      <c r="AC29" s="648"/>
      <c r="AD29" s="649">
        <v>179802</v>
      </c>
      <c r="AE29" s="649"/>
      <c r="AF29" s="649"/>
      <c r="AG29" s="649"/>
      <c r="AH29" s="649"/>
      <c r="AI29" s="649"/>
      <c r="AJ29" s="649"/>
      <c r="AK29" s="649"/>
      <c r="AL29" s="650">
        <v>1.1000000000000001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1550851</v>
      </c>
      <c r="CS29" s="682"/>
      <c r="CT29" s="682"/>
      <c r="CU29" s="682"/>
      <c r="CV29" s="682"/>
      <c r="CW29" s="682"/>
      <c r="CX29" s="682"/>
      <c r="CY29" s="683"/>
      <c r="CZ29" s="650">
        <v>5.0999999999999996</v>
      </c>
      <c r="DA29" s="679"/>
      <c r="DB29" s="679"/>
      <c r="DC29" s="684"/>
      <c r="DD29" s="654">
        <v>1550851</v>
      </c>
      <c r="DE29" s="682"/>
      <c r="DF29" s="682"/>
      <c r="DG29" s="682"/>
      <c r="DH29" s="682"/>
      <c r="DI29" s="682"/>
      <c r="DJ29" s="682"/>
      <c r="DK29" s="683"/>
      <c r="DL29" s="654">
        <v>1550851</v>
      </c>
      <c r="DM29" s="682"/>
      <c r="DN29" s="682"/>
      <c r="DO29" s="682"/>
      <c r="DP29" s="682"/>
      <c r="DQ29" s="682"/>
      <c r="DR29" s="682"/>
      <c r="DS29" s="682"/>
      <c r="DT29" s="682"/>
      <c r="DU29" s="682"/>
      <c r="DV29" s="683"/>
      <c r="DW29" s="650">
        <v>9.6999999999999993</v>
      </c>
      <c r="DX29" s="679"/>
      <c r="DY29" s="679"/>
      <c r="DZ29" s="679"/>
      <c r="EA29" s="679"/>
      <c r="EB29" s="679"/>
      <c r="EC29" s="680"/>
    </row>
    <row r="30" spans="2:133" ht="11.25" customHeight="1" x14ac:dyDescent="0.15">
      <c r="B30" s="642" t="s">
        <v>305</v>
      </c>
      <c r="C30" s="643"/>
      <c r="D30" s="643"/>
      <c r="E30" s="643"/>
      <c r="F30" s="643"/>
      <c r="G30" s="643"/>
      <c r="H30" s="643"/>
      <c r="I30" s="643"/>
      <c r="J30" s="643"/>
      <c r="K30" s="643"/>
      <c r="L30" s="643"/>
      <c r="M30" s="643"/>
      <c r="N30" s="643"/>
      <c r="O30" s="643"/>
      <c r="P30" s="643"/>
      <c r="Q30" s="644"/>
      <c r="R30" s="645">
        <v>372721</v>
      </c>
      <c r="S30" s="646"/>
      <c r="T30" s="646"/>
      <c r="U30" s="646"/>
      <c r="V30" s="646"/>
      <c r="W30" s="646"/>
      <c r="X30" s="646"/>
      <c r="Y30" s="647"/>
      <c r="Z30" s="648">
        <v>1.2</v>
      </c>
      <c r="AA30" s="648"/>
      <c r="AB30" s="648"/>
      <c r="AC30" s="648"/>
      <c r="AD30" s="649" t="s">
        <v>136</v>
      </c>
      <c r="AE30" s="649"/>
      <c r="AF30" s="649"/>
      <c r="AG30" s="649"/>
      <c r="AH30" s="649"/>
      <c r="AI30" s="649"/>
      <c r="AJ30" s="649"/>
      <c r="AK30" s="649"/>
      <c r="AL30" s="650" t="s">
        <v>145</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1481979</v>
      </c>
      <c r="CS30" s="646"/>
      <c r="CT30" s="646"/>
      <c r="CU30" s="646"/>
      <c r="CV30" s="646"/>
      <c r="CW30" s="646"/>
      <c r="CX30" s="646"/>
      <c r="CY30" s="647"/>
      <c r="CZ30" s="650">
        <v>4.9000000000000004</v>
      </c>
      <c r="DA30" s="679"/>
      <c r="DB30" s="679"/>
      <c r="DC30" s="684"/>
      <c r="DD30" s="654">
        <v>1481979</v>
      </c>
      <c r="DE30" s="646"/>
      <c r="DF30" s="646"/>
      <c r="DG30" s="646"/>
      <c r="DH30" s="646"/>
      <c r="DI30" s="646"/>
      <c r="DJ30" s="646"/>
      <c r="DK30" s="647"/>
      <c r="DL30" s="654">
        <v>1481979</v>
      </c>
      <c r="DM30" s="646"/>
      <c r="DN30" s="646"/>
      <c r="DO30" s="646"/>
      <c r="DP30" s="646"/>
      <c r="DQ30" s="646"/>
      <c r="DR30" s="646"/>
      <c r="DS30" s="646"/>
      <c r="DT30" s="646"/>
      <c r="DU30" s="646"/>
      <c r="DV30" s="647"/>
      <c r="DW30" s="650">
        <v>9.3000000000000007</v>
      </c>
      <c r="DX30" s="679"/>
      <c r="DY30" s="679"/>
      <c r="DZ30" s="679"/>
      <c r="EA30" s="679"/>
      <c r="EB30" s="679"/>
      <c r="EC30" s="680"/>
    </row>
    <row r="31" spans="2:133" ht="11.25" customHeight="1" x14ac:dyDescent="0.15">
      <c r="B31" s="642" t="s">
        <v>309</v>
      </c>
      <c r="C31" s="643"/>
      <c r="D31" s="643"/>
      <c r="E31" s="643"/>
      <c r="F31" s="643"/>
      <c r="G31" s="643"/>
      <c r="H31" s="643"/>
      <c r="I31" s="643"/>
      <c r="J31" s="643"/>
      <c r="K31" s="643"/>
      <c r="L31" s="643"/>
      <c r="M31" s="643"/>
      <c r="N31" s="643"/>
      <c r="O31" s="643"/>
      <c r="P31" s="643"/>
      <c r="Q31" s="644"/>
      <c r="R31" s="645">
        <v>4953239</v>
      </c>
      <c r="S31" s="646"/>
      <c r="T31" s="646"/>
      <c r="U31" s="646"/>
      <c r="V31" s="646"/>
      <c r="W31" s="646"/>
      <c r="X31" s="646"/>
      <c r="Y31" s="647"/>
      <c r="Z31" s="648">
        <v>16.2</v>
      </c>
      <c r="AA31" s="648"/>
      <c r="AB31" s="648"/>
      <c r="AC31" s="648"/>
      <c r="AD31" s="649" t="s">
        <v>145</v>
      </c>
      <c r="AE31" s="649"/>
      <c r="AF31" s="649"/>
      <c r="AG31" s="649"/>
      <c r="AH31" s="649"/>
      <c r="AI31" s="649"/>
      <c r="AJ31" s="649"/>
      <c r="AK31" s="649"/>
      <c r="AL31" s="650" t="s">
        <v>145</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01">
        <v>99.7</v>
      </c>
      <c r="BH31" s="697"/>
      <c r="BI31" s="697"/>
      <c r="BJ31" s="697"/>
      <c r="BK31" s="697"/>
      <c r="BL31" s="697"/>
      <c r="BM31" s="640">
        <v>99.6</v>
      </c>
      <c r="BN31" s="697"/>
      <c r="BO31" s="697"/>
      <c r="BP31" s="697"/>
      <c r="BQ31" s="698"/>
      <c r="BR31" s="701">
        <v>99.8</v>
      </c>
      <c r="BS31" s="697"/>
      <c r="BT31" s="697"/>
      <c r="BU31" s="697"/>
      <c r="BV31" s="697"/>
      <c r="BW31" s="697"/>
      <c r="BX31" s="640">
        <v>99.6</v>
      </c>
      <c r="BY31" s="697"/>
      <c r="BZ31" s="697"/>
      <c r="CA31" s="697"/>
      <c r="CB31" s="698"/>
      <c r="CD31" s="693"/>
      <c r="CE31" s="694"/>
      <c r="CF31" s="660" t="s">
        <v>312</v>
      </c>
      <c r="CG31" s="661"/>
      <c r="CH31" s="661"/>
      <c r="CI31" s="661"/>
      <c r="CJ31" s="661"/>
      <c r="CK31" s="661"/>
      <c r="CL31" s="661"/>
      <c r="CM31" s="661"/>
      <c r="CN31" s="661"/>
      <c r="CO31" s="661"/>
      <c r="CP31" s="661"/>
      <c r="CQ31" s="662"/>
      <c r="CR31" s="645">
        <v>68872</v>
      </c>
      <c r="CS31" s="682"/>
      <c r="CT31" s="682"/>
      <c r="CU31" s="682"/>
      <c r="CV31" s="682"/>
      <c r="CW31" s="682"/>
      <c r="CX31" s="682"/>
      <c r="CY31" s="683"/>
      <c r="CZ31" s="650">
        <v>0.2</v>
      </c>
      <c r="DA31" s="679"/>
      <c r="DB31" s="679"/>
      <c r="DC31" s="684"/>
      <c r="DD31" s="654">
        <v>68872</v>
      </c>
      <c r="DE31" s="682"/>
      <c r="DF31" s="682"/>
      <c r="DG31" s="682"/>
      <c r="DH31" s="682"/>
      <c r="DI31" s="682"/>
      <c r="DJ31" s="682"/>
      <c r="DK31" s="683"/>
      <c r="DL31" s="654">
        <v>68872</v>
      </c>
      <c r="DM31" s="682"/>
      <c r="DN31" s="682"/>
      <c r="DO31" s="682"/>
      <c r="DP31" s="682"/>
      <c r="DQ31" s="682"/>
      <c r="DR31" s="682"/>
      <c r="DS31" s="682"/>
      <c r="DT31" s="682"/>
      <c r="DU31" s="682"/>
      <c r="DV31" s="683"/>
      <c r="DW31" s="650">
        <v>0.4</v>
      </c>
      <c r="DX31" s="679"/>
      <c r="DY31" s="679"/>
      <c r="DZ31" s="679"/>
      <c r="EA31" s="679"/>
      <c r="EB31" s="679"/>
      <c r="EC31" s="680"/>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145</v>
      </c>
      <c r="S32" s="646"/>
      <c r="T32" s="646"/>
      <c r="U32" s="646"/>
      <c r="V32" s="646"/>
      <c r="W32" s="646"/>
      <c r="X32" s="646"/>
      <c r="Y32" s="647"/>
      <c r="Z32" s="648" t="s">
        <v>145</v>
      </c>
      <c r="AA32" s="648"/>
      <c r="AB32" s="648"/>
      <c r="AC32" s="648"/>
      <c r="AD32" s="649" t="s">
        <v>145</v>
      </c>
      <c r="AE32" s="649"/>
      <c r="AF32" s="649"/>
      <c r="AG32" s="649"/>
      <c r="AH32" s="649"/>
      <c r="AI32" s="649"/>
      <c r="AJ32" s="649"/>
      <c r="AK32" s="649"/>
      <c r="AL32" s="650" t="s">
        <v>145</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99.6</v>
      </c>
      <c r="BH32" s="682"/>
      <c r="BI32" s="682"/>
      <c r="BJ32" s="682"/>
      <c r="BK32" s="682"/>
      <c r="BL32" s="682"/>
      <c r="BM32" s="651">
        <v>99.4</v>
      </c>
      <c r="BN32" s="699"/>
      <c r="BO32" s="699"/>
      <c r="BP32" s="699"/>
      <c r="BQ32" s="700"/>
      <c r="BR32" s="711">
        <v>99.6</v>
      </c>
      <c r="BS32" s="682"/>
      <c r="BT32" s="682"/>
      <c r="BU32" s="682"/>
      <c r="BV32" s="682"/>
      <c r="BW32" s="682"/>
      <c r="BX32" s="651">
        <v>99.4</v>
      </c>
      <c r="BY32" s="699"/>
      <c r="BZ32" s="699"/>
      <c r="CA32" s="699"/>
      <c r="CB32" s="700"/>
      <c r="CD32" s="695"/>
      <c r="CE32" s="696"/>
      <c r="CF32" s="660" t="s">
        <v>316</v>
      </c>
      <c r="CG32" s="661"/>
      <c r="CH32" s="661"/>
      <c r="CI32" s="661"/>
      <c r="CJ32" s="661"/>
      <c r="CK32" s="661"/>
      <c r="CL32" s="661"/>
      <c r="CM32" s="661"/>
      <c r="CN32" s="661"/>
      <c r="CO32" s="661"/>
      <c r="CP32" s="661"/>
      <c r="CQ32" s="662"/>
      <c r="CR32" s="645">
        <v>53</v>
      </c>
      <c r="CS32" s="646"/>
      <c r="CT32" s="646"/>
      <c r="CU32" s="646"/>
      <c r="CV32" s="646"/>
      <c r="CW32" s="646"/>
      <c r="CX32" s="646"/>
      <c r="CY32" s="647"/>
      <c r="CZ32" s="650">
        <v>0</v>
      </c>
      <c r="DA32" s="679"/>
      <c r="DB32" s="679"/>
      <c r="DC32" s="684"/>
      <c r="DD32" s="654">
        <v>53</v>
      </c>
      <c r="DE32" s="646"/>
      <c r="DF32" s="646"/>
      <c r="DG32" s="646"/>
      <c r="DH32" s="646"/>
      <c r="DI32" s="646"/>
      <c r="DJ32" s="646"/>
      <c r="DK32" s="647"/>
      <c r="DL32" s="654">
        <v>53</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317</v>
      </c>
      <c r="C33" s="643"/>
      <c r="D33" s="643"/>
      <c r="E33" s="643"/>
      <c r="F33" s="643"/>
      <c r="G33" s="643"/>
      <c r="H33" s="643"/>
      <c r="I33" s="643"/>
      <c r="J33" s="643"/>
      <c r="K33" s="643"/>
      <c r="L33" s="643"/>
      <c r="M33" s="643"/>
      <c r="N33" s="643"/>
      <c r="O33" s="643"/>
      <c r="P33" s="643"/>
      <c r="Q33" s="644"/>
      <c r="R33" s="645">
        <v>4612357</v>
      </c>
      <c r="S33" s="646"/>
      <c r="T33" s="646"/>
      <c r="U33" s="646"/>
      <c r="V33" s="646"/>
      <c r="W33" s="646"/>
      <c r="X33" s="646"/>
      <c r="Y33" s="647"/>
      <c r="Z33" s="648">
        <v>15</v>
      </c>
      <c r="AA33" s="648"/>
      <c r="AB33" s="648"/>
      <c r="AC33" s="648"/>
      <c r="AD33" s="649" t="s">
        <v>145</v>
      </c>
      <c r="AE33" s="649"/>
      <c r="AF33" s="649"/>
      <c r="AG33" s="649"/>
      <c r="AH33" s="649"/>
      <c r="AI33" s="649"/>
      <c r="AJ33" s="649"/>
      <c r="AK33" s="649"/>
      <c r="AL33" s="650" t="s">
        <v>145</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99.8</v>
      </c>
      <c r="BH33" s="716"/>
      <c r="BI33" s="716"/>
      <c r="BJ33" s="716"/>
      <c r="BK33" s="716"/>
      <c r="BL33" s="716"/>
      <c r="BM33" s="717">
        <v>99.8</v>
      </c>
      <c r="BN33" s="716"/>
      <c r="BO33" s="716"/>
      <c r="BP33" s="716"/>
      <c r="BQ33" s="718"/>
      <c r="BR33" s="715">
        <v>99.9</v>
      </c>
      <c r="BS33" s="716"/>
      <c r="BT33" s="716"/>
      <c r="BU33" s="716"/>
      <c r="BV33" s="716"/>
      <c r="BW33" s="716"/>
      <c r="BX33" s="717">
        <v>99.9</v>
      </c>
      <c r="BY33" s="716"/>
      <c r="BZ33" s="716"/>
      <c r="CA33" s="716"/>
      <c r="CB33" s="718"/>
      <c r="CD33" s="660" t="s">
        <v>319</v>
      </c>
      <c r="CE33" s="661"/>
      <c r="CF33" s="661"/>
      <c r="CG33" s="661"/>
      <c r="CH33" s="661"/>
      <c r="CI33" s="661"/>
      <c r="CJ33" s="661"/>
      <c r="CK33" s="661"/>
      <c r="CL33" s="661"/>
      <c r="CM33" s="661"/>
      <c r="CN33" s="661"/>
      <c r="CO33" s="661"/>
      <c r="CP33" s="661"/>
      <c r="CQ33" s="662"/>
      <c r="CR33" s="645">
        <v>11812002</v>
      </c>
      <c r="CS33" s="682"/>
      <c r="CT33" s="682"/>
      <c r="CU33" s="682"/>
      <c r="CV33" s="682"/>
      <c r="CW33" s="682"/>
      <c r="CX33" s="682"/>
      <c r="CY33" s="683"/>
      <c r="CZ33" s="650">
        <v>39</v>
      </c>
      <c r="DA33" s="679"/>
      <c r="DB33" s="679"/>
      <c r="DC33" s="684"/>
      <c r="DD33" s="654">
        <v>9363033</v>
      </c>
      <c r="DE33" s="682"/>
      <c r="DF33" s="682"/>
      <c r="DG33" s="682"/>
      <c r="DH33" s="682"/>
      <c r="DI33" s="682"/>
      <c r="DJ33" s="682"/>
      <c r="DK33" s="683"/>
      <c r="DL33" s="654">
        <v>7024419</v>
      </c>
      <c r="DM33" s="682"/>
      <c r="DN33" s="682"/>
      <c r="DO33" s="682"/>
      <c r="DP33" s="682"/>
      <c r="DQ33" s="682"/>
      <c r="DR33" s="682"/>
      <c r="DS33" s="682"/>
      <c r="DT33" s="682"/>
      <c r="DU33" s="682"/>
      <c r="DV33" s="683"/>
      <c r="DW33" s="650">
        <v>44.1</v>
      </c>
      <c r="DX33" s="679"/>
      <c r="DY33" s="679"/>
      <c r="DZ33" s="679"/>
      <c r="EA33" s="679"/>
      <c r="EB33" s="679"/>
      <c r="EC33" s="680"/>
    </row>
    <row r="34" spans="2:133" ht="11.25" customHeight="1" x14ac:dyDescent="0.15">
      <c r="B34" s="642" t="s">
        <v>320</v>
      </c>
      <c r="C34" s="643"/>
      <c r="D34" s="643"/>
      <c r="E34" s="643"/>
      <c r="F34" s="643"/>
      <c r="G34" s="643"/>
      <c r="H34" s="643"/>
      <c r="I34" s="643"/>
      <c r="J34" s="643"/>
      <c r="K34" s="643"/>
      <c r="L34" s="643"/>
      <c r="M34" s="643"/>
      <c r="N34" s="643"/>
      <c r="O34" s="643"/>
      <c r="P34" s="643"/>
      <c r="Q34" s="644"/>
      <c r="R34" s="645">
        <v>188860</v>
      </c>
      <c r="S34" s="646"/>
      <c r="T34" s="646"/>
      <c r="U34" s="646"/>
      <c r="V34" s="646"/>
      <c r="W34" s="646"/>
      <c r="X34" s="646"/>
      <c r="Y34" s="647"/>
      <c r="Z34" s="648">
        <v>0.6</v>
      </c>
      <c r="AA34" s="648"/>
      <c r="AB34" s="648"/>
      <c r="AC34" s="648"/>
      <c r="AD34" s="649">
        <v>124637</v>
      </c>
      <c r="AE34" s="649"/>
      <c r="AF34" s="649"/>
      <c r="AG34" s="649"/>
      <c r="AH34" s="649"/>
      <c r="AI34" s="649"/>
      <c r="AJ34" s="649"/>
      <c r="AK34" s="649"/>
      <c r="AL34" s="650">
        <v>0.8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4206756</v>
      </c>
      <c r="CS34" s="646"/>
      <c r="CT34" s="646"/>
      <c r="CU34" s="646"/>
      <c r="CV34" s="646"/>
      <c r="CW34" s="646"/>
      <c r="CX34" s="646"/>
      <c r="CY34" s="647"/>
      <c r="CZ34" s="650">
        <v>13.9</v>
      </c>
      <c r="DA34" s="679"/>
      <c r="DB34" s="679"/>
      <c r="DC34" s="684"/>
      <c r="DD34" s="654">
        <v>3218781</v>
      </c>
      <c r="DE34" s="646"/>
      <c r="DF34" s="646"/>
      <c r="DG34" s="646"/>
      <c r="DH34" s="646"/>
      <c r="DI34" s="646"/>
      <c r="DJ34" s="646"/>
      <c r="DK34" s="647"/>
      <c r="DL34" s="654">
        <v>2816625</v>
      </c>
      <c r="DM34" s="646"/>
      <c r="DN34" s="646"/>
      <c r="DO34" s="646"/>
      <c r="DP34" s="646"/>
      <c r="DQ34" s="646"/>
      <c r="DR34" s="646"/>
      <c r="DS34" s="646"/>
      <c r="DT34" s="646"/>
      <c r="DU34" s="646"/>
      <c r="DV34" s="647"/>
      <c r="DW34" s="650">
        <v>17.7</v>
      </c>
      <c r="DX34" s="679"/>
      <c r="DY34" s="679"/>
      <c r="DZ34" s="679"/>
      <c r="EA34" s="679"/>
      <c r="EB34" s="679"/>
      <c r="EC34" s="680"/>
    </row>
    <row r="35" spans="2:133" ht="11.25" customHeight="1" x14ac:dyDescent="0.15">
      <c r="B35" s="642" t="s">
        <v>322</v>
      </c>
      <c r="C35" s="643"/>
      <c r="D35" s="643"/>
      <c r="E35" s="643"/>
      <c r="F35" s="643"/>
      <c r="G35" s="643"/>
      <c r="H35" s="643"/>
      <c r="I35" s="643"/>
      <c r="J35" s="643"/>
      <c r="K35" s="643"/>
      <c r="L35" s="643"/>
      <c r="M35" s="643"/>
      <c r="N35" s="643"/>
      <c r="O35" s="643"/>
      <c r="P35" s="643"/>
      <c r="Q35" s="644"/>
      <c r="R35" s="645">
        <v>89893</v>
      </c>
      <c r="S35" s="646"/>
      <c r="T35" s="646"/>
      <c r="U35" s="646"/>
      <c r="V35" s="646"/>
      <c r="W35" s="646"/>
      <c r="X35" s="646"/>
      <c r="Y35" s="647"/>
      <c r="Z35" s="648">
        <v>0.3</v>
      </c>
      <c r="AA35" s="648"/>
      <c r="AB35" s="648"/>
      <c r="AC35" s="648"/>
      <c r="AD35" s="649" t="s">
        <v>145</v>
      </c>
      <c r="AE35" s="649"/>
      <c r="AF35" s="649"/>
      <c r="AG35" s="649"/>
      <c r="AH35" s="649"/>
      <c r="AI35" s="649"/>
      <c r="AJ35" s="649"/>
      <c r="AK35" s="649"/>
      <c r="AL35" s="650" t="s">
        <v>145</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126914</v>
      </c>
      <c r="CS35" s="682"/>
      <c r="CT35" s="682"/>
      <c r="CU35" s="682"/>
      <c r="CV35" s="682"/>
      <c r="CW35" s="682"/>
      <c r="CX35" s="682"/>
      <c r="CY35" s="683"/>
      <c r="CZ35" s="650">
        <v>0.4</v>
      </c>
      <c r="DA35" s="679"/>
      <c r="DB35" s="679"/>
      <c r="DC35" s="684"/>
      <c r="DD35" s="654">
        <v>60315</v>
      </c>
      <c r="DE35" s="682"/>
      <c r="DF35" s="682"/>
      <c r="DG35" s="682"/>
      <c r="DH35" s="682"/>
      <c r="DI35" s="682"/>
      <c r="DJ35" s="682"/>
      <c r="DK35" s="683"/>
      <c r="DL35" s="654">
        <v>60315</v>
      </c>
      <c r="DM35" s="682"/>
      <c r="DN35" s="682"/>
      <c r="DO35" s="682"/>
      <c r="DP35" s="682"/>
      <c r="DQ35" s="682"/>
      <c r="DR35" s="682"/>
      <c r="DS35" s="682"/>
      <c r="DT35" s="682"/>
      <c r="DU35" s="682"/>
      <c r="DV35" s="683"/>
      <c r="DW35" s="650">
        <v>0.4</v>
      </c>
      <c r="DX35" s="679"/>
      <c r="DY35" s="679"/>
      <c r="DZ35" s="679"/>
      <c r="EA35" s="679"/>
      <c r="EB35" s="679"/>
      <c r="EC35" s="680"/>
    </row>
    <row r="36" spans="2:133" ht="11.25" customHeight="1" x14ac:dyDescent="0.15">
      <c r="B36" s="642" t="s">
        <v>326</v>
      </c>
      <c r="C36" s="643"/>
      <c r="D36" s="643"/>
      <c r="E36" s="643"/>
      <c r="F36" s="643"/>
      <c r="G36" s="643"/>
      <c r="H36" s="643"/>
      <c r="I36" s="643"/>
      <c r="J36" s="643"/>
      <c r="K36" s="643"/>
      <c r="L36" s="643"/>
      <c r="M36" s="643"/>
      <c r="N36" s="643"/>
      <c r="O36" s="643"/>
      <c r="P36" s="643"/>
      <c r="Q36" s="644"/>
      <c r="R36" s="645">
        <v>884969</v>
      </c>
      <c r="S36" s="646"/>
      <c r="T36" s="646"/>
      <c r="U36" s="646"/>
      <c r="V36" s="646"/>
      <c r="W36" s="646"/>
      <c r="X36" s="646"/>
      <c r="Y36" s="647"/>
      <c r="Z36" s="648">
        <v>2.9</v>
      </c>
      <c r="AA36" s="648"/>
      <c r="AB36" s="648"/>
      <c r="AC36" s="648"/>
      <c r="AD36" s="649" t="s">
        <v>145</v>
      </c>
      <c r="AE36" s="649"/>
      <c r="AF36" s="649"/>
      <c r="AG36" s="649"/>
      <c r="AH36" s="649"/>
      <c r="AI36" s="649"/>
      <c r="AJ36" s="649"/>
      <c r="AK36" s="649"/>
      <c r="AL36" s="650" t="s">
        <v>145</v>
      </c>
      <c r="AM36" s="651"/>
      <c r="AN36" s="651"/>
      <c r="AO36" s="652"/>
      <c r="AP36" s="235"/>
      <c r="AQ36" s="719" t="s">
        <v>327</v>
      </c>
      <c r="AR36" s="720"/>
      <c r="AS36" s="720"/>
      <c r="AT36" s="720"/>
      <c r="AU36" s="720"/>
      <c r="AV36" s="720"/>
      <c r="AW36" s="720"/>
      <c r="AX36" s="720"/>
      <c r="AY36" s="721"/>
      <c r="AZ36" s="634">
        <v>3772168</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54891</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3046403</v>
      </c>
      <c r="CS36" s="646"/>
      <c r="CT36" s="646"/>
      <c r="CU36" s="646"/>
      <c r="CV36" s="646"/>
      <c r="CW36" s="646"/>
      <c r="CX36" s="646"/>
      <c r="CY36" s="647"/>
      <c r="CZ36" s="650">
        <v>10.1</v>
      </c>
      <c r="DA36" s="679"/>
      <c r="DB36" s="679"/>
      <c r="DC36" s="684"/>
      <c r="DD36" s="654">
        <v>2064705</v>
      </c>
      <c r="DE36" s="646"/>
      <c r="DF36" s="646"/>
      <c r="DG36" s="646"/>
      <c r="DH36" s="646"/>
      <c r="DI36" s="646"/>
      <c r="DJ36" s="646"/>
      <c r="DK36" s="647"/>
      <c r="DL36" s="654">
        <v>1446125</v>
      </c>
      <c r="DM36" s="646"/>
      <c r="DN36" s="646"/>
      <c r="DO36" s="646"/>
      <c r="DP36" s="646"/>
      <c r="DQ36" s="646"/>
      <c r="DR36" s="646"/>
      <c r="DS36" s="646"/>
      <c r="DT36" s="646"/>
      <c r="DU36" s="646"/>
      <c r="DV36" s="647"/>
      <c r="DW36" s="650">
        <v>9.1</v>
      </c>
      <c r="DX36" s="679"/>
      <c r="DY36" s="679"/>
      <c r="DZ36" s="679"/>
      <c r="EA36" s="679"/>
      <c r="EB36" s="679"/>
      <c r="EC36" s="680"/>
    </row>
    <row r="37" spans="2:133" ht="11.25" customHeight="1" x14ac:dyDescent="0.15">
      <c r="B37" s="642" t="s">
        <v>330</v>
      </c>
      <c r="C37" s="643"/>
      <c r="D37" s="643"/>
      <c r="E37" s="643"/>
      <c r="F37" s="643"/>
      <c r="G37" s="643"/>
      <c r="H37" s="643"/>
      <c r="I37" s="643"/>
      <c r="J37" s="643"/>
      <c r="K37" s="643"/>
      <c r="L37" s="643"/>
      <c r="M37" s="643"/>
      <c r="N37" s="643"/>
      <c r="O37" s="643"/>
      <c r="P37" s="643"/>
      <c r="Q37" s="644"/>
      <c r="R37" s="645">
        <v>652304</v>
      </c>
      <c r="S37" s="646"/>
      <c r="T37" s="646"/>
      <c r="U37" s="646"/>
      <c r="V37" s="646"/>
      <c r="W37" s="646"/>
      <c r="X37" s="646"/>
      <c r="Y37" s="647"/>
      <c r="Z37" s="648">
        <v>2.1</v>
      </c>
      <c r="AA37" s="648"/>
      <c r="AB37" s="648"/>
      <c r="AC37" s="648"/>
      <c r="AD37" s="649" t="s">
        <v>145</v>
      </c>
      <c r="AE37" s="649"/>
      <c r="AF37" s="649"/>
      <c r="AG37" s="649"/>
      <c r="AH37" s="649"/>
      <c r="AI37" s="649"/>
      <c r="AJ37" s="649"/>
      <c r="AK37" s="649"/>
      <c r="AL37" s="650" t="s">
        <v>145</v>
      </c>
      <c r="AM37" s="651"/>
      <c r="AN37" s="651"/>
      <c r="AO37" s="652"/>
      <c r="AQ37" s="723" t="s">
        <v>331</v>
      </c>
      <c r="AR37" s="724"/>
      <c r="AS37" s="724"/>
      <c r="AT37" s="724"/>
      <c r="AU37" s="724"/>
      <c r="AV37" s="724"/>
      <c r="AW37" s="724"/>
      <c r="AX37" s="724"/>
      <c r="AY37" s="725"/>
      <c r="AZ37" s="645">
        <v>1054406</v>
      </c>
      <c r="BA37" s="646"/>
      <c r="BB37" s="646"/>
      <c r="BC37" s="646"/>
      <c r="BD37" s="682"/>
      <c r="BE37" s="682"/>
      <c r="BF37" s="700"/>
      <c r="BG37" s="660" t="s">
        <v>332</v>
      </c>
      <c r="BH37" s="661"/>
      <c r="BI37" s="661"/>
      <c r="BJ37" s="661"/>
      <c r="BK37" s="661"/>
      <c r="BL37" s="661"/>
      <c r="BM37" s="661"/>
      <c r="BN37" s="661"/>
      <c r="BO37" s="661"/>
      <c r="BP37" s="661"/>
      <c r="BQ37" s="661"/>
      <c r="BR37" s="661"/>
      <c r="BS37" s="661"/>
      <c r="BT37" s="661"/>
      <c r="BU37" s="662"/>
      <c r="BV37" s="645">
        <v>-482091</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501859</v>
      </c>
      <c r="CS37" s="682"/>
      <c r="CT37" s="682"/>
      <c r="CU37" s="682"/>
      <c r="CV37" s="682"/>
      <c r="CW37" s="682"/>
      <c r="CX37" s="682"/>
      <c r="CY37" s="683"/>
      <c r="CZ37" s="650">
        <v>1.7</v>
      </c>
      <c r="DA37" s="679"/>
      <c r="DB37" s="679"/>
      <c r="DC37" s="684"/>
      <c r="DD37" s="654">
        <v>431859</v>
      </c>
      <c r="DE37" s="682"/>
      <c r="DF37" s="682"/>
      <c r="DG37" s="682"/>
      <c r="DH37" s="682"/>
      <c r="DI37" s="682"/>
      <c r="DJ37" s="682"/>
      <c r="DK37" s="683"/>
      <c r="DL37" s="654">
        <v>369633</v>
      </c>
      <c r="DM37" s="682"/>
      <c r="DN37" s="682"/>
      <c r="DO37" s="682"/>
      <c r="DP37" s="682"/>
      <c r="DQ37" s="682"/>
      <c r="DR37" s="682"/>
      <c r="DS37" s="682"/>
      <c r="DT37" s="682"/>
      <c r="DU37" s="682"/>
      <c r="DV37" s="683"/>
      <c r="DW37" s="650">
        <v>2.2999999999999998</v>
      </c>
      <c r="DX37" s="679"/>
      <c r="DY37" s="679"/>
      <c r="DZ37" s="679"/>
      <c r="EA37" s="679"/>
      <c r="EB37" s="679"/>
      <c r="EC37" s="680"/>
    </row>
    <row r="38" spans="2:133" ht="11.25" customHeight="1" x14ac:dyDescent="0.15">
      <c r="B38" s="642" t="s">
        <v>334</v>
      </c>
      <c r="C38" s="643"/>
      <c r="D38" s="643"/>
      <c r="E38" s="643"/>
      <c r="F38" s="643"/>
      <c r="G38" s="643"/>
      <c r="H38" s="643"/>
      <c r="I38" s="643"/>
      <c r="J38" s="643"/>
      <c r="K38" s="643"/>
      <c r="L38" s="643"/>
      <c r="M38" s="643"/>
      <c r="N38" s="643"/>
      <c r="O38" s="643"/>
      <c r="P38" s="643"/>
      <c r="Q38" s="644"/>
      <c r="R38" s="645">
        <v>278247</v>
      </c>
      <c r="S38" s="646"/>
      <c r="T38" s="646"/>
      <c r="U38" s="646"/>
      <c r="V38" s="646"/>
      <c r="W38" s="646"/>
      <c r="X38" s="646"/>
      <c r="Y38" s="647"/>
      <c r="Z38" s="648">
        <v>0.9</v>
      </c>
      <c r="AA38" s="648"/>
      <c r="AB38" s="648"/>
      <c r="AC38" s="648"/>
      <c r="AD38" s="649">
        <v>4028</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4713</v>
      </c>
      <c r="BA38" s="646"/>
      <c r="BB38" s="646"/>
      <c r="BC38" s="646"/>
      <c r="BD38" s="682"/>
      <c r="BE38" s="682"/>
      <c r="BF38" s="700"/>
      <c r="BG38" s="660" t="s">
        <v>336</v>
      </c>
      <c r="BH38" s="661"/>
      <c r="BI38" s="661"/>
      <c r="BJ38" s="661"/>
      <c r="BK38" s="661"/>
      <c r="BL38" s="661"/>
      <c r="BM38" s="661"/>
      <c r="BN38" s="661"/>
      <c r="BO38" s="661"/>
      <c r="BP38" s="661"/>
      <c r="BQ38" s="661"/>
      <c r="BR38" s="661"/>
      <c r="BS38" s="661"/>
      <c r="BT38" s="661"/>
      <c r="BU38" s="662"/>
      <c r="BV38" s="645">
        <v>10961</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3767455</v>
      </c>
      <c r="CS38" s="646"/>
      <c r="CT38" s="646"/>
      <c r="CU38" s="646"/>
      <c r="CV38" s="646"/>
      <c r="CW38" s="646"/>
      <c r="CX38" s="646"/>
      <c r="CY38" s="647"/>
      <c r="CZ38" s="650">
        <v>12.4</v>
      </c>
      <c r="DA38" s="679"/>
      <c r="DB38" s="679"/>
      <c r="DC38" s="684"/>
      <c r="DD38" s="654">
        <v>3467601</v>
      </c>
      <c r="DE38" s="646"/>
      <c r="DF38" s="646"/>
      <c r="DG38" s="646"/>
      <c r="DH38" s="646"/>
      <c r="DI38" s="646"/>
      <c r="DJ38" s="646"/>
      <c r="DK38" s="647"/>
      <c r="DL38" s="654">
        <v>2701354</v>
      </c>
      <c r="DM38" s="646"/>
      <c r="DN38" s="646"/>
      <c r="DO38" s="646"/>
      <c r="DP38" s="646"/>
      <c r="DQ38" s="646"/>
      <c r="DR38" s="646"/>
      <c r="DS38" s="646"/>
      <c r="DT38" s="646"/>
      <c r="DU38" s="646"/>
      <c r="DV38" s="647"/>
      <c r="DW38" s="650">
        <v>17</v>
      </c>
      <c r="DX38" s="679"/>
      <c r="DY38" s="679"/>
      <c r="DZ38" s="679"/>
      <c r="EA38" s="679"/>
      <c r="EB38" s="679"/>
      <c r="EC38" s="680"/>
    </row>
    <row r="39" spans="2:133" ht="11.25" customHeight="1" x14ac:dyDescent="0.15">
      <c r="B39" s="642" t="s">
        <v>338</v>
      </c>
      <c r="C39" s="643"/>
      <c r="D39" s="643"/>
      <c r="E39" s="643"/>
      <c r="F39" s="643"/>
      <c r="G39" s="643"/>
      <c r="H39" s="643"/>
      <c r="I39" s="643"/>
      <c r="J39" s="643"/>
      <c r="K39" s="643"/>
      <c r="L39" s="643"/>
      <c r="M39" s="643"/>
      <c r="N39" s="643"/>
      <c r="O39" s="643"/>
      <c r="P39" s="643"/>
      <c r="Q39" s="644"/>
      <c r="R39" s="645">
        <v>963300</v>
      </c>
      <c r="S39" s="646"/>
      <c r="T39" s="646"/>
      <c r="U39" s="646"/>
      <c r="V39" s="646"/>
      <c r="W39" s="646"/>
      <c r="X39" s="646"/>
      <c r="Y39" s="647"/>
      <c r="Z39" s="648">
        <v>3.1</v>
      </c>
      <c r="AA39" s="648"/>
      <c r="AB39" s="648"/>
      <c r="AC39" s="648"/>
      <c r="AD39" s="649" t="s">
        <v>145</v>
      </c>
      <c r="AE39" s="649"/>
      <c r="AF39" s="649"/>
      <c r="AG39" s="649"/>
      <c r="AH39" s="649"/>
      <c r="AI39" s="649"/>
      <c r="AJ39" s="649"/>
      <c r="AK39" s="649"/>
      <c r="AL39" s="650" t="s">
        <v>145</v>
      </c>
      <c r="AM39" s="651"/>
      <c r="AN39" s="651"/>
      <c r="AO39" s="652"/>
      <c r="AQ39" s="723" t="s">
        <v>339</v>
      </c>
      <c r="AR39" s="724"/>
      <c r="AS39" s="724"/>
      <c r="AT39" s="724"/>
      <c r="AU39" s="724"/>
      <c r="AV39" s="724"/>
      <c r="AW39" s="724"/>
      <c r="AX39" s="724"/>
      <c r="AY39" s="725"/>
      <c r="AZ39" s="645" t="s">
        <v>136</v>
      </c>
      <c r="BA39" s="646"/>
      <c r="BB39" s="646"/>
      <c r="BC39" s="646"/>
      <c r="BD39" s="682"/>
      <c r="BE39" s="682"/>
      <c r="BF39" s="700"/>
      <c r="BG39" s="660" t="s">
        <v>340</v>
      </c>
      <c r="BH39" s="661"/>
      <c r="BI39" s="661"/>
      <c r="BJ39" s="661"/>
      <c r="BK39" s="661"/>
      <c r="BL39" s="661"/>
      <c r="BM39" s="661"/>
      <c r="BN39" s="661"/>
      <c r="BO39" s="661"/>
      <c r="BP39" s="661"/>
      <c r="BQ39" s="661"/>
      <c r="BR39" s="661"/>
      <c r="BS39" s="661"/>
      <c r="BT39" s="661"/>
      <c r="BU39" s="662"/>
      <c r="BV39" s="645">
        <v>16108</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636474</v>
      </c>
      <c r="CS39" s="682"/>
      <c r="CT39" s="682"/>
      <c r="CU39" s="682"/>
      <c r="CV39" s="682"/>
      <c r="CW39" s="682"/>
      <c r="CX39" s="682"/>
      <c r="CY39" s="683"/>
      <c r="CZ39" s="650">
        <v>2.1</v>
      </c>
      <c r="DA39" s="679"/>
      <c r="DB39" s="679"/>
      <c r="DC39" s="684"/>
      <c r="DD39" s="654">
        <v>548631</v>
      </c>
      <c r="DE39" s="682"/>
      <c r="DF39" s="682"/>
      <c r="DG39" s="682"/>
      <c r="DH39" s="682"/>
      <c r="DI39" s="682"/>
      <c r="DJ39" s="682"/>
      <c r="DK39" s="683"/>
      <c r="DL39" s="654" t="s">
        <v>145</v>
      </c>
      <c r="DM39" s="682"/>
      <c r="DN39" s="682"/>
      <c r="DO39" s="682"/>
      <c r="DP39" s="682"/>
      <c r="DQ39" s="682"/>
      <c r="DR39" s="682"/>
      <c r="DS39" s="682"/>
      <c r="DT39" s="682"/>
      <c r="DU39" s="682"/>
      <c r="DV39" s="683"/>
      <c r="DW39" s="650" t="s">
        <v>145</v>
      </c>
      <c r="DX39" s="679"/>
      <c r="DY39" s="679"/>
      <c r="DZ39" s="679"/>
      <c r="EA39" s="679"/>
      <c r="EB39" s="679"/>
      <c r="EC39" s="680"/>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145</v>
      </c>
      <c r="S40" s="646"/>
      <c r="T40" s="646"/>
      <c r="U40" s="646"/>
      <c r="V40" s="646"/>
      <c r="W40" s="646"/>
      <c r="X40" s="646"/>
      <c r="Y40" s="647"/>
      <c r="Z40" s="648" t="s">
        <v>145</v>
      </c>
      <c r="AA40" s="648"/>
      <c r="AB40" s="648"/>
      <c r="AC40" s="648"/>
      <c r="AD40" s="649" t="s">
        <v>145</v>
      </c>
      <c r="AE40" s="649"/>
      <c r="AF40" s="649"/>
      <c r="AG40" s="649"/>
      <c r="AH40" s="649"/>
      <c r="AI40" s="649"/>
      <c r="AJ40" s="649"/>
      <c r="AK40" s="649"/>
      <c r="AL40" s="650" t="s">
        <v>145</v>
      </c>
      <c r="AM40" s="651"/>
      <c r="AN40" s="651"/>
      <c r="AO40" s="652"/>
      <c r="AQ40" s="723" t="s">
        <v>343</v>
      </c>
      <c r="AR40" s="724"/>
      <c r="AS40" s="724"/>
      <c r="AT40" s="724"/>
      <c r="AU40" s="724"/>
      <c r="AV40" s="724"/>
      <c r="AW40" s="724"/>
      <c r="AX40" s="724"/>
      <c r="AY40" s="725"/>
      <c r="AZ40" s="645" t="s">
        <v>145</v>
      </c>
      <c r="BA40" s="646"/>
      <c r="BB40" s="646"/>
      <c r="BC40" s="646"/>
      <c r="BD40" s="682"/>
      <c r="BE40" s="682"/>
      <c r="BF40" s="700"/>
      <c r="BG40" s="726" t="s">
        <v>344</v>
      </c>
      <c r="BH40" s="727"/>
      <c r="BI40" s="727"/>
      <c r="BJ40" s="727"/>
      <c r="BK40" s="727"/>
      <c r="BL40" s="236"/>
      <c r="BM40" s="661" t="s">
        <v>345</v>
      </c>
      <c r="BN40" s="661"/>
      <c r="BO40" s="661"/>
      <c r="BP40" s="661"/>
      <c r="BQ40" s="661"/>
      <c r="BR40" s="661"/>
      <c r="BS40" s="661"/>
      <c r="BT40" s="661"/>
      <c r="BU40" s="662"/>
      <c r="BV40" s="645">
        <v>92</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28000</v>
      </c>
      <c r="CS40" s="646"/>
      <c r="CT40" s="646"/>
      <c r="CU40" s="646"/>
      <c r="CV40" s="646"/>
      <c r="CW40" s="646"/>
      <c r="CX40" s="646"/>
      <c r="CY40" s="647"/>
      <c r="CZ40" s="650">
        <v>0.1</v>
      </c>
      <c r="DA40" s="679"/>
      <c r="DB40" s="679"/>
      <c r="DC40" s="684"/>
      <c r="DD40" s="654">
        <v>3000</v>
      </c>
      <c r="DE40" s="646"/>
      <c r="DF40" s="646"/>
      <c r="DG40" s="646"/>
      <c r="DH40" s="646"/>
      <c r="DI40" s="646"/>
      <c r="DJ40" s="646"/>
      <c r="DK40" s="647"/>
      <c r="DL40" s="654" t="s">
        <v>145</v>
      </c>
      <c r="DM40" s="646"/>
      <c r="DN40" s="646"/>
      <c r="DO40" s="646"/>
      <c r="DP40" s="646"/>
      <c r="DQ40" s="646"/>
      <c r="DR40" s="646"/>
      <c r="DS40" s="646"/>
      <c r="DT40" s="646"/>
      <c r="DU40" s="646"/>
      <c r="DV40" s="647"/>
      <c r="DW40" s="650" t="s">
        <v>145</v>
      </c>
      <c r="DX40" s="679"/>
      <c r="DY40" s="679"/>
      <c r="DZ40" s="679"/>
      <c r="EA40" s="679"/>
      <c r="EB40" s="679"/>
      <c r="EC40" s="680"/>
    </row>
    <row r="41" spans="2:133" ht="11.25" customHeight="1" x14ac:dyDescent="0.15">
      <c r="B41" s="642" t="s">
        <v>347</v>
      </c>
      <c r="C41" s="643"/>
      <c r="D41" s="643"/>
      <c r="E41" s="643"/>
      <c r="F41" s="643"/>
      <c r="G41" s="643"/>
      <c r="H41" s="643"/>
      <c r="I41" s="643"/>
      <c r="J41" s="643"/>
      <c r="K41" s="643"/>
      <c r="L41" s="643"/>
      <c r="M41" s="643"/>
      <c r="N41" s="643"/>
      <c r="O41" s="643"/>
      <c r="P41" s="643"/>
      <c r="Q41" s="644"/>
      <c r="R41" s="645" t="s">
        <v>145</v>
      </c>
      <c r="S41" s="646"/>
      <c r="T41" s="646"/>
      <c r="U41" s="646"/>
      <c r="V41" s="646"/>
      <c r="W41" s="646"/>
      <c r="X41" s="646"/>
      <c r="Y41" s="647"/>
      <c r="Z41" s="648" t="s">
        <v>145</v>
      </c>
      <c r="AA41" s="648"/>
      <c r="AB41" s="648"/>
      <c r="AC41" s="648"/>
      <c r="AD41" s="649" t="s">
        <v>145</v>
      </c>
      <c r="AE41" s="649"/>
      <c r="AF41" s="649"/>
      <c r="AG41" s="649"/>
      <c r="AH41" s="649"/>
      <c r="AI41" s="649"/>
      <c r="AJ41" s="649"/>
      <c r="AK41" s="649"/>
      <c r="AL41" s="650" t="s">
        <v>145</v>
      </c>
      <c r="AM41" s="651"/>
      <c r="AN41" s="651"/>
      <c r="AO41" s="652"/>
      <c r="AQ41" s="723" t="s">
        <v>348</v>
      </c>
      <c r="AR41" s="724"/>
      <c r="AS41" s="724"/>
      <c r="AT41" s="724"/>
      <c r="AU41" s="724"/>
      <c r="AV41" s="724"/>
      <c r="AW41" s="724"/>
      <c r="AX41" s="724"/>
      <c r="AY41" s="725"/>
      <c r="AZ41" s="645">
        <v>911105</v>
      </c>
      <c r="BA41" s="646"/>
      <c r="BB41" s="646"/>
      <c r="BC41" s="646"/>
      <c r="BD41" s="682"/>
      <c r="BE41" s="682"/>
      <c r="BF41" s="700"/>
      <c r="BG41" s="726"/>
      <c r="BH41" s="727"/>
      <c r="BI41" s="727"/>
      <c r="BJ41" s="727"/>
      <c r="BK41" s="727"/>
      <c r="BL41" s="236"/>
      <c r="BM41" s="661" t="s">
        <v>349</v>
      </c>
      <c r="BN41" s="661"/>
      <c r="BO41" s="661"/>
      <c r="BP41" s="661"/>
      <c r="BQ41" s="661"/>
      <c r="BR41" s="661"/>
      <c r="BS41" s="661"/>
      <c r="BT41" s="661"/>
      <c r="BU41" s="662"/>
      <c r="BV41" s="645" t="s">
        <v>145</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145</v>
      </c>
      <c r="CS41" s="682"/>
      <c r="CT41" s="682"/>
      <c r="CU41" s="682"/>
      <c r="CV41" s="682"/>
      <c r="CW41" s="682"/>
      <c r="CX41" s="682"/>
      <c r="CY41" s="683"/>
      <c r="CZ41" s="650" t="s">
        <v>258</v>
      </c>
      <c r="DA41" s="679"/>
      <c r="DB41" s="679"/>
      <c r="DC41" s="684"/>
      <c r="DD41" s="654" t="s">
        <v>145</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351</v>
      </c>
      <c r="C42" s="687"/>
      <c r="D42" s="687"/>
      <c r="E42" s="687"/>
      <c r="F42" s="687"/>
      <c r="G42" s="687"/>
      <c r="H42" s="687"/>
      <c r="I42" s="687"/>
      <c r="J42" s="687"/>
      <c r="K42" s="687"/>
      <c r="L42" s="687"/>
      <c r="M42" s="687"/>
      <c r="N42" s="687"/>
      <c r="O42" s="687"/>
      <c r="P42" s="687"/>
      <c r="Q42" s="688"/>
      <c r="R42" s="730">
        <v>30651976</v>
      </c>
      <c r="S42" s="731"/>
      <c r="T42" s="731"/>
      <c r="U42" s="731"/>
      <c r="V42" s="731"/>
      <c r="W42" s="731"/>
      <c r="X42" s="731"/>
      <c r="Y42" s="739"/>
      <c r="Z42" s="740">
        <v>100</v>
      </c>
      <c r="AA42" s="740"/>
      <c r="AB42" s="740"/>
      <c r="AC42" s="740"/>
      <c r="AD42" s="741">
        <v>15932932</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0">
        <v>1801944</v>
      </c>
      <c r="BA42" s="731"/>
      <c r="BB42" s="731"/>
      <c r="BC42" s="731"/>
      <c r="BD42" s="716"/>
      <c r="BE42" s="716"/>
      <c r="BF42" s="718"/>
      <c r="BG42" s="728"/>
      <c r="BH42" s="729"/>
      <c r="BI42" s="729"/>
      <c r="BJ42" s="729"/>
      <c r="BK42" s="729"/>
      <c r="BL42" s="237"/>
      <c r="BM42" s="671" t="s">
        <v>353</v>
      </c>
      <c r="BN42" s="671"/>
      <c r="BO42" s="671"/>
      <c r="BP42" s="671"/>
      <c r="BQ42" s="671"/>
      <c r="BR42" s="671"/>
      <c r="BS42" s="671"/>
      <c r="BT42" s="671"/>
      <c r="BU42" s="672"/>
      <c r="BV42" s="730">
        <v>276</v>
      </c>
      <c r="BW42" s="731"/>
      <c r="BX42" s="731"/>
      <c r="BY42" s="731"/>
      <c r="BZ42" s="731"/>
      <c r="CA42" s="731"/>
      <c r="CB42" s="738"/>
      <c r="CD42" s="642" t="s">
        <v>354</v>
      </c>
      <c r="CE42" s="643"/>
      <c r="CF42" s="643"/>
      <c r="CG42" s="643"/>
      <c r="CH42" s="643"/>
      <c r="CI42" s="643"/>
      <c r="CJ42" s="643"/>
      <c r="CK42" s="643"/>
      <c r="CL42" s="643"/>
      <c r="CM42" s="643"/>
      <c r="CN42" s="643"/>
      <c r="CO42" s="643"/>
      <c r="CP42" s="643"/>
      <c r="CQ42" s="644"/>
      <c r="CR42" s="645">
        <v>2252589</v>
      </c>
      <c r="CS42" s="646"/>
      <c r="CT42" s="646"/>
      <c r="CU42" s="646"/>
      <c r="CV42" s="646"/>
      <c r="CW42" s="646"/>
      <c r="CX42" s="646"/>
      <c r="CY42" s="647"/>
      <c r="CZ42" s="650">
        <v>7.4</v>
      </c>
      <c r="DA42" s="651"/>
      <c r="DB42" s="651"/>
      <c r="DC42" s="663"/>
      <c r="DD42" s="654">
        <v>152149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69883</v>
      </c>
      <c r="CS43" s="682"/>
      <c r="CT43" s="682"/>
      <c r="CU43" s="682"/>
      <c r="CV43" s="682"/>
      <c r="CW43" s="682"/>
      <c r="CX43" s="682"/>
      <c r="CY43" s="683"/>
      <c r="CZ43" s="650">
        <v>0.2</v>
      </c>
      <c r="DA43" s="679"/>
      <c r="DB43" s="679"/>
      <c r="DC43" s="684"/>
      <c r="DD43" s="654">
        <v>69883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2199421</v>
      </c>
      <c r="CS44" s="646"/>
      <c r="CT44" s="646"/>
      <c r="CU44" s="646"/>
      <c r="CV44" s="646"/>
      <c r="CW44" s="646"/>
      <c r="CX44" s="646"/>
      <c r="CY44" s="647"/>
      <c r="CZ44" s="650">
        <v>7.3</v>
      </c>
      <c r="DA44" s="651"/>
      <c r="DB44" s="651"/>
      <c r="DC44" s="663"/>
      <c r="DD44" s="654">
        <v>144746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357</v>
      </c>
      <c r="CG45" s="643"/>
      <c r="CH45" s="643"/>
      <c r="CI45" s="643"/>
      <c r="CJ45" s="643"/>
      <c r="CK45" s="643"/>
      <c r="CL45" s="643"/>
      <c r="CM45" s="643"/>
      <c r="CN45" s="643"/>
      <c r="CO45" s="643"/>
      <c r="CP45" s="643"/>
      <c r="CQ45" s="644"/>
      <c r="CR45" s="645">
        <v>643762</v>
      </c>
      <c r="CS45" s="682"/>
      <c r="CT45" s="682"/>
      <c r="CU45" s="682"/>
      <c r="CV45" s="682"/>
      <c r="CW45" s="682"/>
      <c r="CX45" s="682"/>
      <c r="CY45" s="683"/>
      <c r="CZ45" s="650">
        <v>2.1</v>
      </c>
      <c r="DA45" s="679"/>
      <c r="DB45" s="679"/>
      <c r="DC45" s="684"/>
      <c r="DD45" s="654">
        <v>18704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1555659</v>
      </c>
      <c r="CS46" s="646"/>
      <c r="CT46" s="646"/>
      <c r="CU46" s="646"/>
      <c r="CV46" s="646"/>
      <c r="CW46" s="646"/>
      <c r="CX46" s="646"/>
      <c r="CY46" s="647"/>
      <c r="CZ46" s="650">
        <v>5.0999999999999996</v>
      </c>
      <c r="DA46" s="651"/>
      <c r="DB46" s="651"/>
      <c r="DC46" s="663"/>
      <c r="DD46" s="654">
        <v>126042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53168</v>
      </c>
      <c r="CS47" s="682"/>
      <c r="CT47" s="682"/>
      <c r="CU47" s="682"/>
      <c r="CV47" s="682"/>
      <c r="CW47" s="682"/>
      <c r="CX47" s="682"/>
      <c r="CY47" s="683"/>
      <c r="CZ47" s="650">
        <v>0.2</v>
      </c>
      <c r="DA47" s="679"/>
      <c r="DB47" s="679"/>
      <c r="DC47" s="684"/>
      <c r="DD47" s="654">
        <v>7403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362</v>
      </c>
      <c r="CD48" s="761"/>
      <c r="CE48" s="762"/>
      <c r="CF48" s="642" t="s">
        <v>363</v>
      </c>
      <c r="CG48" s="643"/>
      <c r="CH48" s="643"/>
      <c r="CI48" s="643"/>
      <c r="CJ48" s="643"/>
      <c r="CK48" s="643"/>
      <c r="CL48" s="643"/>
      <c r="CM48" s="643"/>
      <c r="CN48" s="643"/>
      <c r="CO48" s="643"/>
      <c r="CP48" s="643"/>
      <c r="CQ48" s="644"/>
      <c r="CR48" s="645" t="s">
        <v>145</v>
      </c>
      <c r="CS48" s="646"/>
      <c r="CT48" s="646"/>
      <c r="CU48" s="646"/>
      <c r="CV48" s="646"/>
      <c r="CW48" s="646"/>
      <c r="CX48" s="646"/>
      <c r="CY48" s="647"/>
      <c r="CZ48" s="650" t="s">
        <v>258</v>
      </c>
      <c r="DA48" s="651"/>
      <c r="DB48" s="651"/>
      <c r="DC48" s="663"/>
      <c r="DD48" s="654" t="s">
        <v>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364</v>
      </c>
      <c r="CE49" s="687"/>
      <c r="CF49" s="687"/>
      <c r="CG49" s="687"/>
      <c r="CH49" s="687"/>
      <c r="CI49" s="687"/>
      <c r="CJ49" s="687"/>
      <c r="CK49" s="687"/>
      <c r="CL49" s="687"/>
      <c r="CM49" s="687"/>
      <c r="CN49" s="687"/>
      <c r="CO49" s="687"/>
      <c r="CP49" s="687"/>
      <c r="CQ49" s="688"/>
      <c r="CR49" s="730">
        <v>30285200</v>
      </c>
      <c r="CS49" s="716"/>
      <c r="CT49" s="716"/>
      <c r="CU49" s="716"/>
      <c r="CV49" s="716"/>
      <c r="CW49" s="716"/>
      <c r="CX49" s="716"/>
      <c r="CY49" s="747"/>
      <c r="CZ49" s="742">
        <v>100</v>
      </c>
      <c r="DA49" s="748"/>
      <c r="DB49" s="748"/>
      <c r="DC49" s="749"/>
      <c r="DD49" s="750">
        <v>18559192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ncCFUyqf5yQCsCu9HCJtZohXqkkEgO5gthv5BlO/+xAJ39W7kga9r9k7iPvr0Pp32KRKVL8sqGvCSUzO2LugQ==" saltValue="LpcevCvvXW+qZCJqKmN/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30672</v>
      </c>
      <c r="R7" s="781"/>
      <c r="S7" s="781"/>
      <c r="T7" s="781"/>
      <c r="U7" s="781"/>
      <c r="V7" s="781">
        <v>30305</v>
      </c>
      <c r="W7" s="781"/>
      <c r="X7" s="781"/>
      <c r="Y7" s="781"/>
      <c r="Z7" s="781"/>
      <c r="AA7" s="781">
        <v>367</v>
      </c>
      <c r="AB7" s="781"/>
      <c r="AC7" s="781"/>
      <c r="AD7" s="781"/>
      <c r="AE7" s="782"/>
      <c r="AF7" s="783">
        <v>365</v>
      </c>
      <c r="AG7" s="784"/>
      <c r="AH7" s="784"/>
      <c r="AI7" s="784"/>
      <c r="AJ7" s="785"/>
      <c r="AK7" s="820">
        <v>885</v>
      </c>
      <c r="AL7" s="821"/>
      <c r="AM7" s="821"/>
      <c r="AN7" s="821"/>
      <c r="AO7" s="821"/>
      <c r="AP7" s="821">
        <v>13082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583</v>
      </c>
      <c r="BS7" s="824" t="s">
        <v>581</v>
      </c>
      <c r="BT7" s="825"/>
      <c r="BU7" s="825"/>
      <c r="BV7" s="825"/>
      <c r="BW7" s="825"/>
      <c r="BX7" s="825"/>
      <c r="BY7" s="825"/>
      <c r="BZ7" s="825"/>
      <c r="CA7" s="825"/>
      <c r="CB7" s="825"/>
      <c r="CC7" s="825"/>
      <c r="CD7" s="825"/>
      <c r="CE7" s="825"/>
      <c r="CF7" s="825"/>
      <c r="CG7" s="826"/>
      <c r="CH7" s="817">
        <v>-491</v>
      </c>
      <c r="CI7" s="818"/>
      <c r="CJ7" s="818"/>
      <c r="CK7" s="818"/>
      <c r="CL7" s="819"/>
      <c r="CM7" s="817">
        <v>23</v>
      </c>
      <c r="CN7" s="818"/>
      <c r="CO7" s="818"/>
      <c r="CP7" s="818"/>
      <c r="CQ7" s="819"/>
      <c r="CR7" s="817">
        <v>8</v>
      </c>
      <c r="CS7" s="818"/>
      <c r="CT7" s="818"/>
      <c r="CU7" s="818"/>
      <c r="CV7" s="819"/>
      <c r="CW7" s="817" t="s">
        <v>580</v>
      </c>
      <c r="CX7" s="818"/>
      <c r="CY7" s="818"/>
      <c r="CZ7" s="818"/>
      <c r="DA7" s="819"/>
      <c r="DB7" s="817">
        <v>415</v>
      </c>
      <c r="DC7" s="818"/>
      <c r="DD7" s="818"/>
      <c r="DE7" s="818"/>
      <c r="DF7" s="819"/>
      <c r="DG7" s="817" t="s">
        <v>506</v>
      </c>
      <c r="DH7" s="818"/>
      <c r="DI7" s="818"/>
      <c r="DJ7" s="818"/>
      <c r="DK7" s="819"/>
      <c r="DL7" s="817" t="s">
        <v>506</v>
      </c>
      <c r="DM7" s="818"/>
      <c r="DN7" s="818"/>
      <c r="DO7" s="818"/>
      <c r="DP7" s="819"/>
      <c r="DQ7" s="817" t="s">
        <v>506</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582</v>
      </c>
      <c r="BT8" s="815"/>
      <c r="BU8" s="815"/>
      <c r="BV8" s="815"/>
      <c r="BW8" s="815"/>
      <c r="BX8" s="815"/>
      <c r="BY8" s="815"/>
      <c r="BZ8" s="815"/>
      <c r="CA8" s="815"/>
      <c r="CB8" s="815"/>
      <c r="CC8" s="815"/>
      <c r="CD8" s="815"/>
      <c r="CE8" s="815"/>
      <c r="CF8" s="815"/>
      <c r="CG8" s="816"/>
      <c r="CH8" s="827">
        <v>70</v>
      </c>
      <c r="CI8" s="828"/>
      <c r="CJ8" s="828"/>
      <c r="CK8" s="828"/>
      <c r="CL8" s="829"/>
      <c r="CM8" s="827">
        <v>324</v>
      </c>
      <c r="CN8" s="828"/>
      <c r="CO8" s="828"/>
      <c r="CP8" s="828"/>
      <c r="CQ8" s="829"/>
      <c r="CR8" s="827">
        <v>300</v>
      </c>
      <c r="CS8" s="828"/>
      <c r="CT8" s="828"/>
      <c r="CU8" s="828"/>
      <c r="CV8" s="829"/>
      <c r="CW8" s="827">
        <v>68</v>
      </c>
      <c r="CX8" s="828"/>
      <c r="CY8" s="828"/>
      <c r="CZ8" s="828"/>
      <c r="DA8" s="829"/>
      <c r="DB8" s="827" t="s">
        <v>506</v>
      </c>
      <c r="DC8" s="828"/>
      <c r="DD8" s="828"/>
      <c r="DE8" s="828"/>
      <c r="DF8" s="829"/>
      <c r="DG8" s="827" t="s">
        <v>506</v>
      </c>
      <c r="DH8" s="828"/>
      <c r="DI8" s="828"/>
      <c r="DJ8" s="828"/>
      <c r="DK8" s="829"/>
      <c r="DL8" s="827" t="s">
        <v>506</v>
      </c>
      <c r="DM8" s="828"/>
      <c r="DN8" s="828"/>
      <c r="DO8" s="828"/>
      <c r="DP8" s="829"/>
      <c r="DQ8" s="827" t="s">
        <v>506</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f>+Q7</f>
        <v>30672</v>
      </c>
      <c r="R23" s="840"/>
      <c r="S23" s="840"/>
      <c r="T23" s="840"/>
      <c r="U23" s="840"/>
      <c r="V23" s="840">
        <f>+V7</f>
        <v>30305</v>
      </c>
      <c r="W23" s="840"/>
      <c r="X23" s="840"/>
      <c r="Y23" s="840"/>
      <c r="Z23" s="840"/>
      <c r="AA23" s="840">
        <f>+AA7</f>
        <v>367</v>
      </c>
      <c r="AB23" s="840"/>
      <c r="AC23" s="840"/>
      <c r="AD23" s="840"/>
      <c r="AE23" s="841"/>
      <c r="AF23" s="842">
        <v>365</v>
      </c>
      <c r="AG23" s="840"/>
      <c r="AH23" s="840"/>
      <c r="AI23" s="840"/>
      <c r="AJ23" s="843"/>
      <c r="AK23" s="844"/>
      <c r="AL23" s="845"/>
      <c r="AM23" s="845"/>
      <c r="AN23" s="845"/>
      <c r="AO23" s="845"/>
      <c r="AP23" s="840">
        <f>+AP7</f>
        <v>13082</v>
      </c>
      <c r="AQ23" s="840"/>
      <c r="AR23" s="840"/>
      <c r="AS23" s="840"/>
      <c r="AT23" s="840"/>
      <c r="AU23" s="846"/>
      <c r="AV23" s="846"/>
      <c r="AW23" s="846"/>
      <c r="AX23" s="846"/>
      <c r="AY23" s="847"/>
      <c r="AZ23" s="855" t="s">
        <v>145</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7162</v>
      </c>
      <c r="R28" s="869"/>
      <c r="S28" s="869"/>
      <c r="T28" s="869"/>
      <c r="U28" s="869"/>
      <c r="V28" s="869">
        <v>7107</v>
      </c>
      <c r="W28" s="869"/>
      <c r="X28" s="869"/>
      <c r="Y28" s="869"/>
      <c r="Z28" s="869"/>
      <c r="AA28" s="869">
        <v>55</v>
      </c>
      <c r="AB28" s="869"/>
      <c r="AC28" s="869"/>
      <c r="AD28" s="869"/>
      <c r="AE28" s="870"/>
      <c r="AF28" s="871">
        <v>55</v>
      </c>
      <c r="AG28" s="869"/>
      <c r="AH28" s="869"/>
      <c r="AI28" s="869"/>
      <c r="AJ28" s="872"/>
      <c r="AK28" s="873">
        <v>973</v>
      </c>
      <c r="AL28" s="864"/>
      <c r="AM28" s="864"/>
      <c r="AN28" s="864"/>
      <c r="AO28" s="864"/>
      <c r="AP28" s="864" t="s">
        <v>572</v>
      </c>
      <c r="AQ28" s="864"/>
      <c r="AR28" s="864"/>
      <c r="AS28" s="864"/>
      <c r="AT28" s="864"/>
      <c r="AU28" s="864" t="s">
        <v>506</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5932</v>
      </c>
      <c r="R29" s="805"/>
      <c r="S29" s="805"/>
      <c r="T29" s="805"/>
      <c r="U29" s="805"/>
      <c r="V29" s="805">
        <v>5825</v>
      </c>
      <c r="W29" s="805"/>
      <c r="X29" s="805"/>
      <c r="Y29" s="805"/>
      <c r="Z29" s="805"/>
      <c r="AA29" s="805">
        <v>108</v>
      </c>
      <c r="AB29" s="805"/>
      <c r="AC29" s="805"/>
      <c r="AD29" s="805"/>
      <c r="AE29" s="806"/>
      <c r="AF29" s="807">
        <v>108</v>
      </c>
      <c r="AG29" s="808"/>
      <c r="AH29" s="808"/>
      <c r="AI29" s="808"/>
      <c r="AJ29" s="809"/>
      <c r="AK29" s="876">
        <v>978</v>
      </c>
      <c r="AL29" s="877"/>
      <c r="AM29" s="877"/>
      <c r="AN29" s="877"/>
      <c r="AO29" s="877"/>
      <c r="AP29" s="877" t="s">
        <v>506</v>
      </c>
      <c r="AQ29" s="877"/>
      <c r="AR29" s="877"/>
      <c r="AS29" s="877"/>
      <c r="AT29" s="877"/>
      <c r="AU29" s="877" t="s">
        <v>506</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1852</v>
      </c>
      <c r="R30" s="805"/>
      <c r="S30" s="805"/>
      <c r="T30" s="805"/>
      <c r="U30" s="805"/>
      <c r="V30" s="805">
        <v>1789</v>
      </c>
      <c r="W30" s="805"/>
      <c r="X30" s="805"/>
      <c r="Y30" s="805"/>
      <c r="Z30" s="805"/>
      <c r="AA30" s="805">
        <v>63</v>
      </c>
      <c r="AB30" s="805"/>
      <c r="AC30" s="805"/>
      <c r="AD30" s="805"/>
      <c r="AE30" s="806"/>
      <c r="AF30" s="807">
        <v>63</v>
      </c>
      <c r="AG30" s="808"/>
      <c r="AH30" s="808"/>
      <c r="AI30" s="808"/>
      <c r="AJ30" s="809"/>
      <c r="AK30" s="876">
        <v>818</v>
      </c>
      <c r="AL30" s="877"/>
      <c r="AM30" s="877"/>
      <c r="AN30" s="877"/>
      <c r="AO30" s="877"/>
      <c r="AP30" s="877" t="s">
        <v>506</v>
      </c>
      <c r="AQ30" s="877"/>
      <c r="AR30" s="877"/>
      <c r="AS30" s="877"/>
      <c r="AT30" s="877"/>
      <c r="AU30" s="877" t="s">
        <v>506</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2447</v>
      </c>
      <c r="R31" s="805"/>
      <c r="S31" s="805"/>
      <c r="T31" s="805"/>
      <c r="U31" s="805"/>
      <c r="V31" s="805">
        <v>2395</v>
      </c>
      <c r="W31" s="805"/>
      <c r="X31" s="805"/>
      <c r="Y31" s="805"/>
      <c r="Z31" s="805"/>
      <c r="AA31" s="805">
        <v>52</v>
      </c>
      <c r="AB31" s="805"/>
      <c r="AC31" s="805"/>
      <c r="AD31" s="805"/>
      <c r="AE31" s="806"/>
      <c r="AF31" s="807">
        <v>52</v>
      </c>
      <c r="AG31" s="808"/>
      <c r="AH31" s="808"/>
      <c r="AI31" s="808"/>
      <c r="AJ31" s="809"/>
      <c r="AK31" s="876">
        <v>1054</v>
      </c>
      <c r="AL31" s="877"/>
      <c r="AM31" s="877"/>
      <c r="AN31" s="877"/>
      <c r="AO31" s="877"/>
      <c r="AP31" s="877">
        <v>6494</v>
      </c>
      <c r="AQ31" s="877"/>
      <c r="AR31" s="877"/>
      <c r="AS31" s="877"/>
      <c r="AT31" s="877"/>
      <c r="AU31" s="877">
        <v>4351</v>
      </c>
      <c r="AV31" s="877"/>
      <c r="AW31" s="877"/>
      <c r="AX31" s="877"/>
      <c r="AY31" s="877"/>
      <c r="AZ31" s="878" t="s">
        <v>506</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278</v>
      </c>
      <c r="AG63" s="888"/>
      <c r="AH63" s="888"/>
      <c r="AI63" s="888"/>
      <c r="AJ63" s="889"/>
      <c r="AK63" s="890"/>
      <c r="AL63" s="885"/>
      <c r="AM63" s="885"/>
      <c r="AN63" s="885"/>
      <c r="AO63" s="885"/>
      <c r="AP63" s="888">
        <v>6494</v>
      </c>
      <c r="AQ63" s="888"/>
      <c r="AR63" s="888"/>
      <c r="AS63" s="888"/>
      <c r="AT63" s="888"/>
      <c r="AU63" s="888">
        <v>4351</v>
      </c>
      <c r="AV63" s="888"/>
      <c r="AW63" s="888"/>
      <c r="AX63" s="888"/>
      <c r="AY63" s="888"/>
      <c r="AZ63" s="892"/>
      <c r="BA63" s="892"/>
      <c r="BB63" s="892"/>
      <c r="BC63" s="892"/>
      <c r="BD63" s="892"/>
      <c r="BE63" s="893"/>
      <c r="BF63" s="893"/>
      <c r="BG63" s="893"/>
      <c r="BH63" s="893"/>
      <c r="BI63" s="894"/>
      <c r="BJ63" s="895" t="s">
        <v>408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410</v>
      </c>
      <c r="B66" s="787"/>
      <c r="C66" s="787"/>
      <c r="D66" s="787"/>
      <c r="E66" s="787"/>
      <c r="F66" s="787"/>
      <c r="G66" s="787"/>
      <c r="H66" s="787"/>
      <c r="I66" s="787"/>
      <c r="J66" s="787"/>
      <c r="K66" s="787"/>
      <c r="L66" s="787"/>
      <c r="M66" s="787"/>
      <c r="N66" s="787"/>
      <c r="O66" s="787"/>
      <c r="P66" s="788"/>
      <c r="Q66" s="763" t="s">
        <v>411</v>
      </c>
      <c r="R66" s="764"/>
      <c r="S66" s="764"/>
      <c r="T66" s="764"/>
      <c r="U66" s="765"/>
      <c r="V66" s="763" t="s">
        <v>412</v>
      </c>
      <c r="W66" s="764"/>
      <c r="X66" s="764"/>
      <c r="Y66" s="764"/>
      <c r="Z66" s="765"/>
      <c r="AA66" s="763" t="s">
        <v>413</v>
      </c>
      <c r="AB66" s="764"/>
      <c r="AC66" s="764"/>
      <c r="AD66" s="764"/>
      <c r="AE66" s="765"/>
      <c r="AF66" s="898" t="s">
        <v>414</v>
      </c>
      <c r="AG66" s="859"/>
      <c r="AH66" s="859"/>
      <c r="AI66" s="859"/>
      <c r="AJ66" s="899"/>
      <c r="AK66" s="763" t="s">
        <v>397</v>
      </c>
      <c r="AL66" s="787"/>
      <c r="AM66" s="787"/>
      <c r="AN66" s="787"/>
      <c r="AO66" s="788"/>
      <c r="AP66" s="763" t="s">
        <v>415</v>
      </c>
      <c r="AQ66" s="764"/>
      <c r="AR66" s="764"/>
      <c r="AS66" s="764"/>
      <c r="AT66" s="765"/>
      <c r="AU66" s="763" t="s">
        <v>416</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573</v>
      </c>
      <c r="C68" s="916"/>
      <c r="D68" s="916"/>
      <c r="E68" s="916"/>
      <c r="F68" s="916"/>
      <c r="G68" s="916"/>
      <c r="H68" s="916"/>
      <c r="I68" s="916"/>
      <c r="J68" s="916"/>
      <c r="K68" s="916"/>
      <c r="L68" s="916"/>
      <c r="M68" s="916"/>
      <c r="N68" s="916"/>
      <c r="O68" s="916"/>
      <c r="P68" s="917"/>
      <c r="Q68" s="918">
        <v>986</v>
      </c>
      <c r="R68" s="912"/>
      <c r="S68" s="912"/>
      <c r="T68" s="912"/>
      <c r="U68" s="912"/>
      <c r="V68" s="912">
        <v>974</v>
      </c>
      <c r="W68" s="912"/>
      <c r="X68" s="912"/>
      <c r="Y68" s="912"/>
      <c r="Z68" s="912"/>
      <c r="AA68" s="912">
        <v>12</v>
      </c>
      <c r="AB68" s="912"/>
      <c r="AC68" s="912"/>
      <c r="AD68" s="912"/>
      <c r="AE68" s="912"/>
      <c r="AF68" s="912">
        <v>12</v>
      </c>
      <c r="AG68" s="912"/>
      <c r="AH68" s="912"/>
      <c r="AI68" s="912"/>
      <c r="AJ68" s="912"/>
      <c r="AK68" s="912">
        <v>12</v>
      </c>
      <c r="AL68" s="912"/>
      <c r="AM68" s="912"/>
      <c r="AN68" s="912"/>
      <c r="AO68" s="912"/>
      <c r="AP68" s="912" t="s">
        <v>506</v>
      </c>
      <c r="AQ68" s="912"/>
      <c r="AR68" s="912"/>
      <c r="AS68" s="912"/>
      <c r="AT68" s="912"/>
      <c r="AU68" s="912" t="s">
        <v>506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574</v>
      </c>
      <c r="C69" s="920"/>
      <c r="D69" s="920"/>
      <c r="E69" s="920"/>
      <c r="F69" s="920"/>
      <c r="G69" s="920"/>
      <c r="H69" s="920"/>
      <c r="I69" s="920"/>
      <c r="J69" s="920"/>
      <c r="K69" s="920"/>
      <c r="L69" s="920"/>
      <c r="M69" s="920"/>
      <c r="N69" s="920"/>
      <c r="O69" s="920"/>
      <c r="P69" s="921"/>
      <c r="Q69" s="922">
        <v>288</v>
      </c>
      <c r="R69" s="877"/>
      <c r="S69" s="877"/>
      <c r="T69" s="877"/>
      <c r="U69" s="877"/>
      <c r="V69" s="877">
        <v>206</v>
      </c>
      <c r="W69" s="877"/>
      <c r="X69" s="877"/>
      <c r="Y69" s="877"/>
      <c r="Z69" s="877"/>
      <c r="AA69" s="877">
        <v>82</v>
      </c>
      <c r="AB69" s="877"/>
      <c r="AC69" s="877"/>
      <c r="AD69" s="877"/>
      <c r="AE69" s="877"/>
      <c r="AF69" s="877">
        <v>82</v>
      </c>
      <c r="AG69" s="877"/>
      <c r="AH69" s="877"/>
      <c r="AI69" s="877"/>
      <c r="AJ69" s="877"/>
      <c r="AK69" s="877">
        <v>47</v>
      </c>
      <c r="AL69" s="877"/>
      <c r="AM69" s="877"/>
      <c r="AN69" s="877"/>
      <c r="AO69" s="877"/>
      <c r="AP69" s="877" t="s">
        <v>506</v>
      </c>
      <c r="AQ69" s="877"/>
      <c r="AR69" s="877"/>
      <c r="AS69" s="877"/>
      <c r="AT69" s="877"/>
      <c r="AU69" s="877" t="s">
        <v>506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575</v>
      </c>
      <c r="C70" s="920"/>
      <c r="D70" s="920"/>
      <c r="E70" s="920"/>
      <c r="F70" s="920"/>
      <c r="G70" s="920"/>
      <c r="H70" s="920"/>
      <c r="I70" s="920"/>
      <c r="J70" s="920"/>
      <c r="K70" s="920"/>
      <c r="L70" s="920"/>
      <c r="M70" s="920"/>
      <c r="N70" s="920"/>
      <c r="O70" s="920"/>
      <c r="P70" s="921"/>
      <c r="Q70" s="922">
        <v>10992</v>
      </c>
      <c r="R70" s="877"/>
      <c r="S70" s="877"/>
      <c r="T70" s="877"/>
      <c r="U70" s="877"/>
      <c r="V70" s="877">
        <v>10500</v>
      </c>
      <c r="W70" s="877"/>
      <c r="X70" s="877"/>
      <c r="Y70" s="877"/>
      <c r="Z70" s="877"/>
      <c r="AA70" s="877">
        <v>491</v>
      </c>
      <c r="AB70" s="877"/>
      <c r="AC70" s="877"/>
      <c r="AD70" s="877"/>
      <c r="AE70" s="877"/>
      <c r="AF70" s="877">
        <v>491</v>
      </c>
      <c r="AG70" s="877"/>
      <c r="AH70" s="877"/>
      <c r="AI70" s="877"/>
      <c r="AJ70" s="877"/>
      <c r="AK70" s="877" t="s">
        <v>506</v>
      </c>
      <c r="AL70" s="877"/>
      <c r="AM70" s="877"/>
      <c r="AN70" s="877"/>
      <c r="AO70" s="877"/>
      <c r="AP70" s="877">
        <v>799</v>
      </c>
      <c r="AQ70" s="877"/>
      <c r="AR70" s="877"/>
      <c r="AS70" s="877"/>
      <c r="AT70" s="877"/>
      <c r="AU70" s="877">
        <v>14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576</v>
      </c>
      <c r="C71" s="920"/>
      <c r="D71" s="920"/>
      <c r="E71" s="920"/>
      <c r="F71" s="920"/>
      <c r="G71" s="920"/>
      <c r="H71" s="920"/>
      <c r="I71" s="920"/>
      <c r="J71" s="920"/>
      <c r="K71" s="920"/>
      <c r="L71" s="920"/>
      <c r="M71" s="920"/>
      <c r="N71" s="920"/>
      <c r="O71" s="920"/>
      <c r="P71" s="921"/>
      <c r="Q71" s="922">
        <v>2204</v>
      </c>
      <c r="R71" s="877"/>
      <c r="S71" s="877"/>
      <c r="T71" s="877"/>
      <c r="U71" s="877"/>
      <c r="V71" s="877">
        <v>2096</v>
      </c>
      <c r="W71" s="877"/>
      <c r="X71" s="877"/>
      <c r="Y71" s="877"/>
      <c r="Z71" s="877"/>
      <c r="AA71" s="877">
        <v>109</v>
      </c>
      <c r="AB71" s="877"/>
      <c r="AC71" s="877"/>
      <c r="AD71" s="877"/>
      <c r="AE71" s="877"/>
      <c r="AF71" s="877">
        <v>109</v>
      </c>
      <c r="AG71" s="877"/>
      <c r="AH71" s="877"/>
      <c r="AI71" s="877"/>
      <c r="AJ71" s="877"/>
      <c r="AK71" s="877">
        <v>3</v>
      </c>
      <c r="AL71" s="877"/>
      <c r="AM71" s="877"/>
      <c r="AN71" s="877"/>
      <c r="AO71" s="877"/>
      <c r="AP71" s="877">
        <v>978</v>
      </c>
      <c r="AQ71" s="877"/>
      <c r="AR71" s="877"/>
      <c r="AS71" s="877"/>
      <c r="AT71" s="877"/>
      <c r="AU71" s="877">
        <v>158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577</v>
      </c>
      <c r="C72" s="920"/>
      <c r="D72" s="920"/>
      <c r="E72" s="920"/>
      <c r="F72" s="920"/>
      <c r="G72" s="920"/>
      <c r="H72" s="920"/>
      <c r="I72" s="920"/>
      <c r="J72" s="920"/>
      <c r="K72" s="920"/>
      <c r="L72" s="920"/>
      <c r="M72" s="920"/>
      <c r="N72" s="920"/>
      <c r="O72" s="920"/>
      <c r="P72" s="921"/>
      <c r="Q72" s="922">
        <v>330</v>
      </c>
      <c r="R72" s="877"/>
      <c r="S72" s="877"/>
      <c r="T72" s="877"/>
      <c r="U72" s="877"/>
      <c r="V72" s="877">
        <v>314</v>
      </c>
      <c r="W72" s="877"/>
      <c r="X72" s="877"/>
      <c r="Y72" s="877"/>
      <c r="Z72" s="877"/>
      <c r="AA72" s="877">
        <v>16</v>
      </c>
      <c r="AB72" s="877"/>
      <c r="AC72" s="877"/>
      <c r="AD72" s="877"/>
      <c r="AE72" s="877"/>
      <c r="AF72" s="877">
        <v>16</v>
      </c>
      <c r="AG72" s="877"/>
      <c r="AH72" s="877"/>
      <c r="AI72" s="877"/>
      <c r="AJ72" s="877"/>
      <c r="AK72" s="877">
        <v>19</v>
      </c>
      <c r="AL72" s="877"/>
      <c r="AM72" s="877"/>
      <c r="AN72" s="877"/>
      <c r="AO72" s="877"/>
      <c r="AP72" s="877" t="s">
        <v>506</v>
      </c>
      <c r="AQ72" s="877"/>
      <c r="AR72" s="877"/>
      <c r="AS72" s="877"/>
      <c r="AT72" s="877"/>
      <c r="AU72" s="877" t="s">
        <v>506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578</v>
      </c>
      <c r="C73" s="920"/>
      <c r="D73" s="920"/>
      <c r="E73" s="920"/>
      <c r="F73" s="920"/>
      <c r="G73" s="920"/>
      <c r="H73" s="920"/>
      <c r="I73" s="920"/>
      <c r="J73" s="920"/>
      <c r="K73" s="920"/>
      <c r="L73" s="920"/>
      <c r="M73" s="920"/>
      <c r="N73" s="920"/>
      <c r="O73" s="920"/>
      <c r="P73" s="921"/>
      <c r="Q73" s="922">
        <v>6529</v>
      </c>
      <c r="R73" s="877">
        <v>6933</v>
      </c>
      <c r="S73" s="877">
        <v>6933</v>
      </c>
      <c r="T73" s="877">
        <v>6933</v>
      </c>
      <c r="U73" s="877">
        <v>6933</v>
      </c>
      <c r="V73" s="877">
        <v>6443</v>
      </c>
      <c r="W73" s="877">
        <v>6850</v>
      </c>
      <c r="X73" s="877">
        <v>6850</v>
      </c>
      <c r="Y73" s="877">
        <v>6850</v>
      </c>
      <c r="Z73" s="877">
        <v>6850</v>
      </c>
      <c r="AA73" s="877">
        <v>86</v>
      </c>
      <c r="AB73" s="877">
        <v>82</v>
      </c>
      <c r="AC73" s="877">
        <v>82</v>
      </c>
      <c r="AD73" s="877">
        <v>82</v>
      </c>
      <c r="AE73" s="877">
        <v>82</v>
      </c>
      <c r="AF73" s="877">
        <v>86</v>
      </c>
      <c r="AG73" s="877">
        <v>82</v>
      </c>
      <c r="AH73" s="877">
        <v>82</v>
      </c>
      <c r="AI73" s="877">
        <v>82</v>
      </c>
      <c r="AJ73" s="877">
        <v>82</v>
      </c>
      <c r="AK73" s="877">
        <v>1926</v>
      </c>
      <c r="AL73" s="877">
        <v>2485</v>
      </c>
      <c r="AM73" s="877">
        <v>2485</v>
      </c>
      <c r="AN73" s="877">
        <v>2485</v>
      </c>
      <c r="AO73" s="877">
        <v>2485</v>
      </c>
      <c r="AP73" s="877" t="s">
        <v>506</v>
      </c>
      <c r="AQ73" s="877"/>
      <c r="AR73" s="877"/>
      <c r="AS73" s="877"/>
      <c r="AT73" s="877"/>
      <c r="AU73" s="877" t="s">
        <v>506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579</v>
      </c>
      <c r="C74" s="920"/>
      <c r="D74" s="920"/>
      <c r="E74" s="920"/>
      <c r="F74" s="920"/>
      <c r="G74" s="920"/>
      <c r="H74" s="920"/>
      <c r="I74" s="920"/>
      <c r="J74" s="920"/>
      <c r="K74" s="920"/>
      <c r="L74" s="920"/>
      <c r="M74" s="920"/>
      <c r="N74" s="920"/>
      <c r="O74" s="920"/>
      <c r="P74" s="921"/>
      <c r="Q74" s="922">
        <v>1444184</v>
      </c>
      <c r="R74" s="877">
        <v>1385861</v>
      </c>
      <c r="S74" s="877">
        <v>1385861</v>
      </c>
      <c r="T74" s="877">
        <v>1385861</v>
      </c>
      <c r="U74" s="877">
        <v>1385861</v>
      </c>
      <c r="V74" s="877">
        <v>1404896</v>
      </c>
      <c r="W74" s="877">
        <v>1346246</v>
      </c>
      <c r="X74" s="877">
        <v>1346246</v>
      </c>
      <c r="Y74" s="877">
        <v>1346246</v>
      </c>
      <c r="Z74" s="877">
        <v>1346246</v>
      </c>
      <c r="AA74" s="877">
        <v>39288</v>
      </c>
      <c r="AB74" s="877">
        <v>39615</v>
      </c>
      <c r="AC74" s="877">
        <v>39615</v>
      </c>
      <c r="AD74" s="877">
        <v>39615</v>
      </c>
      <c r="AE74" s="877">
        <v>39615</v>
      </c>
      <c r="AF74" s="877">
        <v>39288</v>
      </c>
      <c r="AG74" s="877">
        <v>39615</v>
      </c>
      <c r="AH74" s="877">
        <v>39615</v>
      </c>
      <c r="AI74" s="877">
        <v>39615</v>
      </c>
      <c r="AJ74" s="877">
        <v>39615</v>
      </c>
      <c r="AK74" s="877">
        <v>16623</v>
      </c>
      <c r="AL74" s="877">
        <v>13582</v>
      </c>
      <c r="AM74" s="877">
        <v>13582</v>
      </c>
      <c r="AN74" s="877">
        <v>13582</v>
      </c>
      <c r="AO74" s="877">
        <v>13582</v>
      </c>
      <c r="AP74" s="877" t="s">
        <v>506</v>
      </c>
      <c r="AQ74" s="877"/>
      <c r="AR74" s="877"/>
      <c r="AS74" s="877"/>
      <c r="AT74" s="877"/>
      <c r="AU74" s="877" t="s">
        <v>506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198872</v>
      </c>
      <c r="AG88" s="888"/>
      <c r="AH88" s="888"/>
      <c r="AI88" s="888"/>
      <c r="AJ88" s="888"/>
      <c r="AK88" s="885"/>
      <c r="AL88" s="885"/>
      <c r="AM88" s="885"/>
      <c r="AN88" s="885"/>
      <c r="AO88" s="885"/>
      <c r="AP88" s="888">
        <v>1777</v>
      </c>
      <c r="AQ88" s="888"/>
      <c r="AR88" s="888"/>
      <c r="AS88" s="888"/>
      <c r="AT88" s="888"/>
      <c r="AU88" s="888">
        <v>172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308</v>
      </c>
      <c r="CS102" s="896"/>
      <c r="CT102" s="896"/>
      <c r="CU102" s="896"/>
      <c r="CV102" s="939"/>
      <c r="CW102" s="938">
        <v>68</v>
      </c>
      <c r="CX102" s="896"/>
      <c r="CY102" s="896"/>
      <c r="CZ102" s="896"/>
      <c r="DA102" s="939"/>
      <c r="DB102" s="938">
        <v>415</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307</v>
      </c>
      <c r="AG109" s="941"/>
      <c r="AH109" s="941"/>
      <c r="AI109" s="941"/>
      <c r="AJ109" s="942"/>
      <c r="AK109" s="940" t="s">
        <v>306</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307</v>
      </c>
      <c r="BW109" s="941"/>
      <c r="BX109" s="941"/>
      <c r="BY109" s="941"/>
      <c r="BZ109" s="942"/>
      <c r="CA109" s="940" t="s">
        <v>306</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307</v>
      </c>
      <c r="DM109" s="941"/>
      <c r="DN109" s="941"/>
      <c r="DO109" s="941"/>
      <c r="DP109" s="942"/>
      <c r="DQ109" s="940" t="s">
        <v>306</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1632211</v>
      </c>
      <c r="AB110" s="948"/>
      <c r="AC110" s="948"/>
      <c r="AD110" s="948"/>
      <c r="AE110" s="949"/>
      <c r="AF110" s="950">
        <v>1581819</v>
      </c>
      <c r="AG110" s="948"/>
      <c r="AH110" s="948"/>
      <c r="AI110" s="948"/>
      <c r="AJ110" s="949"/>
      <c r="AK110" s="950">
        <v>1550904</v>
      </c>
      <c r="AL110" s="948"/>
      <c r="AM110" s="948"/>
      <c r="AN110" s="948"/>
      <c r="AO110" s="949"/>
      <c r="AP110" s="951">
        <v>11</v>
      </c>
      <c r="AQ110" s="952"/>
      <c r="AR110" s="952"/>
      <c r="AS110" s="952"/>
      <c r="AT110" s="953"/>
      <c r="AU110" s="954" t="s">
        <v>72</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13998570</v>
      </c>
      <c r="BR110" s="983"/>
      <c r="BS110" s="983"/>
      <c r="BT110" s="983"/>
      <c r="BU110" s="983"/>
      <c r="BV110" s="983">
        <v>13601162</v>
      </c>
      <c r="BW110" s="983"/>
      <c r="BX110" s="983"/>
      <c r="BY110" s="983"/>
      <c r="BZ110" s="983"/>
      <c r="CA110" s="983">
        <v>13082483</v>
      </c>
      <c r="CB110" s="983"/>
      <c r="CC110" s="983"/>
      <c r="CD110" s="983"/>
      <c r="CE110" s="983"/>
      <c r="CF110" s="997">
        <v>92.7</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145</v>
      </c>
      <c r="DH110" s="983"/>
      <c r="DI110" s="983"/>
      <c r="DJ110" s="983"/>
      <c r="DK110" s="983"/>
      <c r="DL110" s="983" t="s">
        <v>408</v>
      </c>
      <c r="DM110" s="983"/>
      <c r="DN110" s="983"/>
      <c r="DO110" s="983"/>
      <c r="DP110" s="983"/>
      <c r="DQ110" s="983" t="s">
        <v>145</v>
      </c>
      <c r="DR110" s="983"/>
      <c r="DS110" s="983"/>
      <c r="DT110" s="983"/>
      <c r="DU110" s="983"/>
      <c r="DV110" s="984" t="s">
        <v>433</v>
      </c>
      <c r="DW110" s="984"/>
      <c r="DX110" s="984"/>
      <c r="DY110" s="984"/>
      <c r="DZ110" s="985"/>
    </row>
    <row r="111" spans="1:131" s="247" customFormat="1" ht="26.25" customHeight="1" x14ac:dyDescent="0.15">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433</v>
      </c>
      <c r="AB111" s="990"/>
      <c r="AC111" s="990"/>
      <c r="AD111" s="990"/>
      <c r="AE111" s="991"/>
      <c r="AF111" s="992" t="s">
        <v>145</v>
      </c>
      <c r="AG111" s="990"/>
      <c r="AH111" s="990"/>
      <c r="AI111" s="990"/>
      <c r="AJ111" s="991"/>
      <c r="AK111" s="992" t="s">
        <v>433</v>
      </c>
      <c r="AL111" s="990"/>
      <c r="AM111" s="990"/>
      <c r="AN111" s="990"/>
      <c r="AO111" s="991"/>
      <c r="AP111" s="993" t="s">
        <v>433</v>
      </c>
      <c r="AQ111" s="994"/>
      <c r="AR111" s="994"/>
      <c r="AS111" s="994"/>
      <c r="AT111" s="995"/>
      <c r="AU111" s="956"/>
      <c r="AV111" s="957"/>
      <c r="AW111" s="957"/>
      <c r="AX111" s="957"/>
      <c r="AY111" s="957"/>
      <c r="AZ111" s="1005" t="s">
        <v>435</v>
      </c>
      <c r="BA111" s="1006"/>
      <c r="BB111" s="1006"/>
      <c r="BC111" s="1006"/>
      <c r="BD111" s="1006"/>
      <c r="BE111" s="1006"/>
      <c r="BF111" s="1006"/>
      <c r="BG111" s="1006"/>
      <c r="BH111" s="1006"/>
      <c r="BI111" s="1006"/>
      <c r="BJ111" s="1006"/>
      <c r="BK111" s="1006"/>
      <c r="BL111" s="1006"/>
      <c r="BM111" s="1006"/>
      <c r="BN111" s="1006"/>
      <c r="BO111" s="1006"/>
      <c r="BP111" s="1007"/>
      <c r="BQ111" s="975">
        <v>1165440</v>
      </c>
      <c r="BR111" s="976"/>
      <c r="BS111" s="976"/>
      <c r="BT111" s="976"/>
      <c r="BU111" s="976"/>
      <c r="BV111" s="976">
        <v>331517</v>
      </c>
      <c r="BW111" s="976"/>
      <c r="BX111" s="976"/>
      <c r="BY111" s="976"/>
      <c r="BZ111" s="976"/>
      <c r="CA111" s="976">
        <v>430745</v>
      </c>
      <c r="CB111" s="976"/>
      <c r="CC111" s="976"/>
      <c r="CD111" s="976"/>
      <c r="CE111" s="976"/>
      <c r="CF111" s="970">
        <v>3.1</v>
      </c>
      <c r="CG111" s="971"/>
      <c r="CH111" s="971"/>
      <c r="CI111" s="971"/>
      <c r="CJ111" s="971"/>
      <c r="CK111" s="1001"/>
      <c r="CL111" s="1002"/>
      <c r="CM111" s="972" t="s">
        <v>436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145</v>
      </c>
      <c r="DH111" s="976"/>
      <c r="DI111" s="976"/>
      <c r="DJ111" s="976"/>
      <c r="DK111" s="976"/>
      <c r="DL111" s="976" t="s">
        <v>145</v>
      </c>
      <c r="DM111" s="976"/>
      <c r="DN111" s="976"/>
      <c r="DO111" s="976"/>
      <c r="DP111" s="976"/>
      <c r="DQ111" s="976" t="s">
        <v>145</v>
      </c>
      <c r="DR111" s="976"/>
      <c r="DS111" s="976"/>
      <c r="DT111" s="976"/>
      <c r="DU111" s="976"/>
      <c r="DV111" s="977" t="s">
        <v>145</v>
      </c>
      <c r="DW111" s="977"/>
      <c r="DX111" s="977"/>
      <c r="DY111" s="977"/>
      <c r="DZ111" s="978"/>
    </row>
    <row r="112" spans="1:131" s="247" customFormat="1" ht="26.25" customHeight="1" x14ac:dyDescent="0.15">
      <c r="A112" s="1008" t="s">
        <v>437</v>
      </c>
      <c r="B112" s="1009"/>
      <c r="C112" s="1006" t="s">
        <v>438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145</v>
      </c>
      <c r="AB112" s="1015"/>
      <c r="AC112" s="1015"/>
      <c r="AD112" s="1015"/>
      <c r="AE112" s="1016"/>
      <c r="AF112" s="1017" t="s">
        <v>408</v>
      </c>
      <c r="AG112" s="1015"/>
      <c r="AH112" s="1015"/>
      <c r="AI112" s="1015"/>
      <c r="AJ112" s="1016"/>
      <c r="AK112" s="1017" t="s">
        <v>408</v>
      </c>
      <c r="AL112" s="1015"/>
      <c r="AM112" s="1015"/>
      <c r="AN112" s="1015"/>
      <c r="AO112" s="1016"/>
      <c r="AP112" s="1018" t="s">
        <v>408</v>
      </c>
      <c r="AQ112" s="1019"/>
      <c r="AR112" s="1019"/>
      <c r="AS112" s="1019"/>
      <c r="AT112" s="1020"/>
      <c r="AU112" s="956"/>
      <c r="AV112" s="957"/>
      <c r="AW112" s="957"/>
      <c r="AX112" s="957"/>
      <c r="AY112" s="957"/>
      <c r="AZ112" s="1005" t="s">
        <v>439</v>
      </c>
      <c r="BA112" s="1006"/>
      <c r="BB112" s="1006"/>
      <c r="BC112" s="1006"/>
      <c r="BD112" s="1006"/>
      <c r="BE112" s="1006"/>
      <c r="BF112" s="1006"/>
      <c r="BG112" s="1006"/>
      <c r="BH112" s="1006"/>
      <c r="BI112" s="1006"/>
      <c r="BJ112" s="1006"/>
      <c r="BK112" s="1006"/>
      <c r="BL112" s="1006"/>
      <c r="BM112" s="1006"/>
      <c r="BN112" s="1006"/>
      <c r="BO112" s="1006"/>
      <c r="BP112" s="1007"/>
      <c r="BQ112" s="975">
        <v>5634406</v>
      </c>
      <c r="BR112" s="976"/>
      <c r="BS112" s="976"/>
      <c r="BT112" s="976"/>
      <c r="BU112" s="976"/>
      <c r="BV112" s="976">
        <v>5130066</v>
      </c>
      <c r="BW112" s="976"/>
      <c r="BX112" s="976"/>
      <c r="BY112" s="976"/>
      <c r="BZ112" s="976"/>
      <c r="CA112" s="976">
        <v>4350743</v>
      </c>
      <c r="CB112" s="976"/>
      <c r="CC112" s="976"/>
      <c r="CD112" s="976"/>
      <c r="CE112" s="976"/>
      <c r="CF112" s="970">
        <v>30.8</v>
      </c>
      <c r="CG112" s="971"/>
      <c r="CH112" s="971"/>
      <c r="CI112" s="971"/>
      <c r="CJ112" s="971"/>
      <c r="CK112" s="1001"/>
      <c r="CL112" s="1002"/>
      <c r="CM112" s="972" t="s">
        <v>440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408</v>
      </c>
      <c r="DH112" s="976"/>
      <c r="DI112" s="976"/>
      <c r="DJ112" s="976"/>
      <c r="DK112" s="976"/>
      <c r="DL112" s="976" t="s">
        <v>408</v>
      </c>
      <c r="DM112" s="976"/>
      <c r="DN112" s="976"/>
      <c r="DO112" s="976"/>
      <c r="DP112" s="976"/>
      <c r="DQ112" s="976" t="s">
        <v>408</v>
      </c>
      <c r="DR112" s="976"/>
      <c r="DS112" s="976"/>
      <c r="DT112" s="976"/>
      <c r="DU112" s="976"/>
      <c r="DV112" s="977" t="s">
        <v>145</v>
      </c>
      <c r="DW112" s="977"/>
      <c r="DX112" s="977"/>
      <c r="DY112" s="977"/>
      <c r="DZ112" s="978"/>
    </row>
    <row r="113" spans="1:130" s="247" customFormat="1" ht="26.25" customHeight="1" x14ac:dyDescent="0.15">
      <c r="A113" s="1010"/>
      <c r="B113" s="1011"/>
      <c r="C113" s="1006" t="s">
        <v>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791286</v>
      </c>
      <c r="AB113" s="990"/>
      <c r="AC113" s="990"/>
      <c r="AD113" s="990"/>
      <c r="AE113" s="991"/>
      <c r="AF113" s="992">
        <v>784743</v>
      </c>
      <c r="AG113" s="990"/>
      <c r="AH113" s="990"/>
      <c r="AI113" s="990"/>
      <c r="AJ113" s="991"/>
      <c r="AK113" s="992">
        <v>775753</v>
      </c>
      <c r="AL113" s="990"/>
      <c r="AM113" s="990"/>
      <c r="AN113" s="990"/>
      <c r="AO113" s="991"/>
      <c r="AP113" s="993">
        <v>5.5</v>
      </c>
      <c r="AQ113" s="994"/>
      <c r="AR113" s="994"/>
      <c r="AS113" s="994"/>
      <c r="AT113" s="995"/>
      <c r="AU113" s="956"/>
      <c r="AV113" s="957"/>
      <c r="AW113" s="957"/>
      <c r="AX113" s="957"/>
      <c r="AY113" s="957"/>
      <c r="AZ113" s="1005" t="s">
        <v>442</v>
      </c>
      <c r="BA113" s="1006"/>
      <c r="BB113" s="1006"/>
      <c r="BC113" s="1006"/>
      <c r="BD113" s="1006"/>
      <c r="BE113" s="1006"/>
      <c r="BF113" s="1006"/>
      <c r="BG113" s="1006"/>
      <c r="BH113" s="1006"/>
      <c r="BI113" s="1006"/>
      <c r="BJ113" s="1006"/>
      <c r="BK113" s="1006"/>
      <c r="BL113" s="1006"/>
      <c r="BM113" s="1006"/>
      <c r="BN113" s="1006"/>
      <c r="BO113" s="1006"/>
      <c r="BP113" s="1007"/>
      <c r="BQ113" s="975">
        <v>238110</v>
      </c>
      <c r="BR113" s="976"/>
      <c r="BS113" s="976"/>
      <c r="BT113" s="976"/>
      <c r="BU113" s="976"/>
      <c r="BV113" s="976">
        <v>205004</v>
      </c>
      <c r="BW113" s="976"/>
      <c r="BX113" s="976"/>
      <c r="BY113" s="976"/>
      <c r="BZ113" s="976"/>
      <c r="CA113" s="976">
        <v>171958</v>
      </c>
      <c r="CB113" s="976"/>
      <c r="CC113" s="976"/>
      <c r="CD113" s="976"/>
      <c r="CE113" s="976"/>
      <c r="CF113" s="970">
        <v>1.2</v>
      </c>
      <c r="CG113" s="971"/>
      <c r="CH113" s="971"/>
      <c r="CI113" s="971"/>
      <c r="CJ113" s="971"/>
      <c r="CK113" s="1001"/>
      <c r="CL113" s="1002"/>
      <c r="CM113" s="972" t="s">
        <v>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408</v>
      </c>
      <c r="DH113" s="1015"/>
      <c r="DI113" s="1015"/>
      <c r="DJ113" s="1015"/>
      <c r="DK113" s="1016"/>
      <c r="DL113" s="1017" t="s">
        <v>408</v>
      </c>
      <c r="DM113" s="1015"/>
      <c r="DN113" s="1015"/>
      <c r="DO113" s="1015"/>
      <c r="DP113" s="1016"/>
      <c r="DQ113" s="1017" t="s">
        <v>408</v>
      </c>
      <c r="DR113" s="1015"/>
      <c r="DS113" s="1015"/>
      <c r="DT113" s="1015"/>
      <c r="DU113" s="1016"/>
      <c r="DV113" s="1018" t="s">
        <v>408</v>
      </c>
      <c r="DW113" s="1019"/>
      <c r="DX113" s="1019"/>
      <c r="DY113" s="1019"/>
      <c r="DZ113" s="1020"/>
    </row>
    <row r="114" spans="1:130" s="247" customFormat="1" ht="26.25" customHeight="1" x14ac:dyDescent="0.15">
      <c r="A114" s="1010"/>
      <c r="B114" s="1011"/>
      <c r="C114" s="1006" t="s">
        <v>444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24949</v>
      </c>
      <c r="AB114" s="1015"/>
      <c r="AC114" s="1015"/>
      <c r="AD114" s="1015"/>
      <c r="AE114" s="1016"/>
      <c r="AF114" s="1017">
        <v>34376</v>
      </c>
      <c r="AG114" s="1015"/>
      <c r="AH114" s="1015"/>
      <c r="AI114" s="1015"/>
      <c r="AJ114" s="1016"/>
      <c r="AK114" s="1017">
        <v>35677</v>
      </c>
      <c r="AL114" s="1015"/>
      <c r="AM114" s="1015"/>
      <c r="AN114" s="1015"/>
      <c r="AO114" s="1016"/>
      <c r="AP114" s="1018">
        <v>0.3</v>
      </c>
      <c r="AQ114" s="1019"/>
      <c r="AR114" s="1019"/>
      <c r="AS114" s="1019"/>
      <c r="AT114" s="1020"/>
      <c r="AU114" s="956"/>
      <c r="AV114" s="957"/>
      <c r="AW114" s="957"/>
      <c r="AX114" s="957"/>
      <c r="AY114" s="957"/>
      <c r="AZ114" s="1005" t="s">
        <v>445</v>
      </c>
      <c r="BA114" s="1006"/>
      <c r="BB114" s="1006"/>
      <c r="BC114" s="1006"/>
      <c r="BD114" s="1006"/>
      <c r="BE114" s="1006"/>
      <c r="BF114" s="1006"/>
      <c r="BG114" s="1006"/>
      <c r="BH114" s="1006"/>
      <c r="BI114" s="1006"/>
      <c r="BJ114" s="1006"/>
      <c r="BK114" s="1006"/>
      <c r="BL114" s="1006"/>
      <c r="BM114" s="1006"/>
      <c r="BN114" s="1006"/>
      <c r="BO114" s="1006"/>
      <c r="BP114" s="1007"/>
      <c r="BQ114" s="975">
        <v>3190291</v>
      </c>
      <c r="BR114" s="976"/>
      <c r="BS114" s="976"/>
      <c r="BT114" s="976"/>
      <c r="BU114" s="976"/>
      <c r="BV114" s="976">
        <v>3036600</v>
      </c>
      <c r="BW114" s="976"/>
      <c r="BX114" s="976"/>
      <c r="BY114" s="976"/>
      <c r="BZ114" s="976"/>
      <c r="CA114" s="976">
        <v>3023649</v>
      </c>
      <c r="CB114" s="976"/>
      <c r="CC114" s="976"/>
      <c r="CD114" s="976"/>
      <c r="CE114" s="976"/>
      <c r="CF114" s="970">
        <v>21.4</v>
      </c>
      <c r="CG114" s="971"/>
      <c r="CH114" s="971"/>
      <c r="CI114" s="971"/>
      <c r="CJ114" s="971"/>
      <c r="CK114" s="1001"/>
      <c r="CL114" s="1002"/>
      <c r="CM114" s="972" t="s">
        <v>446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408</v>
      </c>
      <c r="DH114" s="1015"/>
      <c r="DI114" s="1015"/>
      <c r="DJ114" s="1015"/>
      <c r="DK114" s="1016"/>
      <c r="DL114" s="1017" t="s">
        <v>408</v>
      </c>
      <c r="DM114" s="1015"/>
      <c r="DN114" s="1015"/>
      <c r="DO114" s="1015"/>
      <c r="DP114" s="1016"/>
      <c r="DQ114" s="1017" t="s">
        <v>408</v>
      </c>
      <c r="DR114" s="1015"/>
      <c r="DS114" s="1015"/>
      <c r="DT114" s="1015"/>
      <c r="DU114" s="1016"/>
      <c r="DV114" s="1018" t="s">
        <v>408</v>
      </c>
      <c r="DW114" s="1019"/>
      <c r="DX114" s="1019"/>
      <c r="DY114" s="1019"/>
      <c r="DZ114" s="1020"/>
    </row>
    <row r="115" spans="1:130" s="247" customFormat="1" ht="26.25" customHeight="1" x14ac:dyDescent="0.15">
      <c r="A115" s="1010"/>
      <c r="B115" s="1011"/>
      <c r="C115" s="1006" t="s">
        <v>447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25398</v>
      </c>
      <c r="AB115" s="990"/>
      <c r="AC115" s="990"/>
      <c r="AD115" s="990"/>
      <c r="AE115" s="991"/>
      <c r="AF115" s="992">
        <v>19823</v>
      </c>
      <c r="AG115" s="990"/>
      <c r="AH115" s="990"/>
      <c r="AI115" s="990"/>
      <c r="AJ115" s="991"/>
      <c r="AK115" s="992">
        <v>11973</v>
      </c>
      <c r="AL115" s="990"/>
      <c r="AM115" s="990"/>
      <c r="AN115" s="990"/>
      <c r="AO115" s="991"/>
      <c r="AP115" s="993">
        <v>0.1</v>
      </c>
      <c r="AQ115" s="994"/>
      <c r="AR115" s="994"/>
      <c r="AS115" s="994"/>
      <c r="AT115" s="995"/>
      <c r="AU115" s="956"/>
      <c r="AV115" s="957"/>
      <c r="AW115" s="957"/>
      <c r="AX115" s="957"/>
      <c r="AY115" s="957"/>
      <c r="AZ115" s="1005" t="s">
        <v>448</v>
      </c>
      <c r="BA115" s="1006"/>
      <c r="BB115" s="1006"/>
      <c r="BC115" s="1006"/>
      <c r="BD115" s="1006"/>
      <c r="BE115" s="1006"/>
      <c r="BF115" s="1006"/>
      <c r="BG115" s="1006"/>
      <c r="BH115" s="1006"/>
      <c r="BI115" s="1006"/>
      <c r="BJ115" s="1006"/>
      <c r="BK115" s="1006"/>
      <c r="BL115" s="1006"/>
      <c r="BM115" s="1006"/>
      <c r="BN115" s="1006"/>
      <c r="BO115" s="1006"/>
      <c r="BP115" s="1007"/>
      <c r="BQ115" s="975" t="s">
        <v>145</v>
      </c>
      <c r="BR115" s="976"/>
      <c r="BS115" s="976"/>
      <c r="BT115" s="976"/>
      <c r="BU115" s="976"/>
      <c r="BV115" s="976" t="s">
        <v>408</v>
      </c>
      <c r="BW115" s="976"/>
      <c r="BX115" s="976"/>
      <c r="BY115" s="976"/>
      <c r="BZ115" s="976"/>
      <c r="CA115" s="976" t="s">
        <v>145</v>
      </c>
      <c r="CB115" s="976"/>
      <c r="CC115" s="976"/>
      <c r="CD115" s="976"/>
      <c r="CE115" s="976"/>
      <c r="CF115" s="970" t="s">
        <v>408</v>
      </c>
      <c r="CG115" s="971"/>
      <c r="CH115" s="971"/>
      <c r="CI115" s="971"/>
      <c r="CJ115" s="971"/>
      <c r="CK115" s="1001"/>
      <c r="CL115" s="1002"/>
      <c r="CM115" s="1005" t="s">
        <v>449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1098408</v>
      </c>
      <c r="DH115" s="1015"/>
      <c r="DI115" s="1015"/>
      <c r="DJ115" s="1015"/>
      <c r="DK115" s="1016"/>
      <c r="DL115" s="1017">
        <v>307381</v>
      </c>
      <c r="DM115" s="1015"/>
      <c r="DN115" s="1015"/>
      <c r="DO115" s="1015"/>
      <c r="DP115" s="1016"/>
      <c r="DQ115" s="1017">
        <v>418582</v>
      </c>
      <c r="DR115" s="1015"/>
      <c r="DS115" s="1015"/>
      <c r="DT115" s="1015"/>
      <c r="DU115" s="1016"/>
      <c r="DV115" s="1018">
        <v>3</v>
      </c>
      <c r="DW115" s="1019"/>
      <c r="DX115" s="1019"/>
      <c r="DY115" s="1019"/>
      <c r="DZ115" s="1020"/>
    </row>
    <row r="116" spans="1:130" s="247" customFormat="1" ht="26.25" customHeight="1" x14ac:dyDescent="0.15">
      <c r="A116" s="1012"/>
      <c r="B116" s="1013"/>
      <c r="C116" s="1021" t="s">
        <v>450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145</v>
      </c>
      <c r="AB116" s="1015"/>
      <c r="AC116" s="1015"/>
      <c r="AD116" s="1015"/>
      <c r="AE116" s="1016"/>
      <c r="AF116" s="1017" t="s">
        <v>145</v>
      </c>
      <c r="AG116" s="1015"/>
      <c r="AH116" s="1015"/>
      <c r="AI116" s="1015"/>
      <c r="AJ116" s="1016"/>
      <c r="AK116" s="1017" t="s">
        <v>408</v>
      </c>
      <c r="AL116" s="1015"/>
      <c r="AM116" s="1015"/>
      <c r="AN116" s="1015"/>
      <c r="AO116" s="1016"/>
      <c r="AP116" s="1018" t="s">
        <v>408</v>
      </c>
      <c r="AQ116" s="1019"/>
      <c r="AR116" s="1019"/>
      <c r="AS116" s="1019"/>
      <c r="AT116" s="1020"/>
      <c r="AU116" s="956"/>
      <c r="AV116" s="957"/>
      <c r="AW116" s="957"/>
      <c r="AX116" s="957"/>
      <c r="AY116" s="957"/>
      <c r="AZ116" s="1023" t="s">
        <v>451</v>
      </c>
      <c r="BA116" s="1024"/>
      <c r="BB116" s="1024"/>
      <c r="BC116" s="1024"/>
      <c r="BD116" s="1024"/>
      <c r="BE116" s="1024"/>
      <c r="BF116" s="1024"/>
      <c r="BG116" s="1024"/>
      <c r="BH116" s="1024"/>
      <c r="BI116" s="1024"/>
      <c r="BJ116" s="1024"/>
      <c r="BK116" s="1024"/>
      <c r="BL116" s="1024"/>
      <c r="BM116" s="1024"/>
      <c r="BN116" s="1024"/>
      <c r="BO116" s="1024"/>
      <c r="BP116" s="1025"/>
      <c r="BQ116" s="975" t="s">
        <v>408</v>
      </c>
      <c r="BR116" s="976"/>
      <c r="BS116" s="976"/>
      <c r="BT116" s="976"/>
      <c r="BU116" s="976"/>
      <c r="BV116" s="976" t="s">
        <v>408</v>
      </c>
      <c r="BW116" s="976"/>
      <c r="BX116" s="976"/>
      <c r="BY116" s="976"/>
      <c r="BZ116" s="976"/>
      <c r="CA116" s="976" t="s">
        <v>408</v>
      </c>
      <c r="CB116" s="976"/>
      <c r="CC116" s="976"/>
      <c r="CD116" s="976"/>
      <c r="CE116" s="976"/>
      <c r="CF116" s="970" t="s">
        <v>408</v>
      </c>
      <c r="CG116" s="971"/>
      <c r="CH116" s="971"/>
      <c r="CI116" s="971"/>
      <c r="CJ116" s="971"/>
      <c r="CK116" s="1001"/>
      <c r="CL116" s="1002"/>
      <c r="CM116" s="972" t="s">
        <v>452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67032</v>
      </c>
      <c r="DH116" s="1015"/>
      <c r="DI116" s="1015"/>
      <c r="DJ116" s="1015"/>
      <c r="DK116" s="1016"/>
      <c r="DL116" s="1017">
        <v>24136</v>
      </c>
      <c r="DM116" s="1015"/>
      <c r="DN116" s="1015"/>
      <c r="DO116" s="1015"/>
      <c r="DP116" s="1016"/>
      <c r="DQ116" s="1017">
        <v>12163</v>
      </c>
      <c r="DR116" s="1015"/>
      <c r="DS116" s="1015"/>
      <c r="DT116" s="1015"/>
      <c r="DU116" s="1016"/>
      <c r="DV116" s="1018">
        <v>0.1</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453</v>
      </c>
      <c r="Z117" s="942"/>
      <c r="AA117" s="1032">
        <v>2473844</v>
      </c>
      <c r="AB117" s="1033"/>
      <c r="AC117" s="1033"/>
      <c r="AD117" s="1033"/>
      <c r="AE117" s="1034"/>
      <c r="AF117" s="1035">
        <v>2420761</v>
      </c>
      <c r="AG117" s="1033"/>
      <c r="AH117" s="1033"/>
      <c r="AI117" s="1033"/>
      <c r="AJ117" s="1034"/>
      <c r="AK117" s="1035">
        <v>2374307</v>
      </c>
      <c r="AL117" s="1033"/>
      <c r="AM117" s="1033"/>
      <c r="AN117" s="1033"/>
      <c r="AO117" s="1034"/>
      <c r="AP117" s="1036"/>
      <c r="AQ117" s="1037"/>
      <c r="AR117" s="1037"/>
      <c r="AS117" s="1037"/>
      <c r="AT117" s="1038"/>
      <c r="AU117" s="956"/>
      <c r="AV117" s="957"/>
      <c r="AW117" s="957"/>
      <c r="AX117" s="957"/>
      <c r="AY117" s="957"/>
      <c r="AZ117" s="1023" t="s">
        <v>454</v>
      </c>
      <c r="BA117" s="1024"/>
      <c r="BB117" s="1024"/>
      <c r="BC117" s="1024"/>
      <c r="BD117" s="1024"/>
      <c r="BE117" s="1024"/>
      <c r="BF117" s="1024"/>
      <c r="BG117" s="1024"/>
      <c r="BH117" s="1024"/>
      <c r="BI117" s="1024"/>
      <c r="BJ117" s="1024"/>
      <c r="BK117" s="1024"/>
      <c r="BL117" s="1024"/>
      <c r="BM117" s="1024"/>
      <c r="BN117" s="1024"/>
      <c r="BO117" s="1024"/>
      <c r="BP117" s="1025"/>
      <c r="BQ117" s="975" t="s">
        <v>145</v>
      </c>
      <c r="BR117" s="976"/>
      <c r="BS117" s="976"/>
      <c r="BT117" s="976"/>
      <c r="BU117" s="976"/>
      <c r="BV117" s="976" t="s">
        <v>145</v>
      </c>
      <c r="BW117" s="976"/>
      <c r="BX117" s="976"/>
      <c r="BY117" s="976"/>
      <c r="BZ117" s="976"/>
      <c r="CA117" s="976" t="s">
        <v>145</v>
      </c>
      <c r="CB117" s="976"/>
      <c r="CC117" s="976"/>
      <c r="CD117" s="976"/>
      <c r="CE117" s="976"/>
      <c r="CF117" s="970" t="s">
        <v>145</v>
      </c>
      <c r="CG117" s="971"/>
      <c r="CH117" s="971"/>
      <c r="CI117" s="971"/>
      <c r="CJ117" s="971"/>
      <c r="CK117" s="1001"/>
      <c r="CL117" s="1002"/>
      <c r="CM117" s="972" t="s">
        <v>455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145</v>
      </c>
      <c r="DH117" s="1015"/>
      <c r="DI117" s="1015"/>
      <c r="DJ117" s="1015"/>
      <c r="DK117" s="1016"/>
      <c r="DL117" s="1017" t="s">
        <v>145</v>
      </c>
      <c r="DM117" s="1015"/>
      <c r="DN117" s="1015"/>
      <c r="DO117" s="1015"/>
      <c r="DP117" s="1016"/>
      <c r="DQ117" s="1017" t="s">
        <v>145</v>
      </c>
      <c r="DR117" s="1015"/>
      <c r="DS117" s="1015"/>
      <c r="DT117" s="1015"/>
      <c r="DU117" s="1016"/>
      <c r="DV117" s="1018" t="s">
        <v>145</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307</v>
      </c>
      <c r="AG118" s="941"/>
      <c r="AH118" s="941"/>
      <c r="AI118" s="941"/>
      <c r="AJ118" s="942"/>
      <c r="AK118" s="940" t="s">
        <v>306</v>
      </c>
      <c r="AL118" s="941"/>
      <c r="AM118" s="941"/>
      <c r="AN118" s="941"/>
      <c r="AO118" s="942"/>
      <c r="AP118" s="1027" t="s">
        <v>427</v>
      </c>
      <c r="AQ118" s="1028"/>
      <c r="AR118" s="1028"/>
      <c r="AS118" s="1028"/>
      <c r="AT118" s="1029"/>
      <c r="AU118" s="956"/>
      <c r="AV118" s="957"/>
      <c r="AW118" s="957"/>
      <c r="AX118" s="957"/>
      <c r="AY118" s="957"/>
      <c r="AZ118" s="1030" t="s">
        <v>456</v>
      </c>
      <c r="BA118" s="1021"/>
      <c r="BB118" s="1021"/>
      <c r="BC118" s="1021"/>
      <c r="BD118" s="1021"/>
      <c r="BE118" s="1021"/>
      <c r="BF118" s="1021"/>
      <c r="BG118" s="1021"/>
      <c r="BH118" s="1021"/>
      <c r="BI118" s="1021"/>
      <c r="BJ118" s="1021"/>
      <c r="BK118" s="1021"/>
      <c r="BL118" s="1021"/>
      <c r="BM118" s="1021"/>
      <c r="BN118" s="1021"/>
      <c r="BO118" s="1021"/>
      <c r="BP118" s="1022"/>
      <c r="BQ118" s="1053" t="s">
        <v>145</v>
      </c>
      <c r="BR118" s="1054"/>
      <c r="BS118" s="1054"/>
      <c r="BT118" s="1054"/>
      <c r="BU118" s="1054"/>
      <c r="BV118" s="1054" t="s">
        <v>145</v>
      </c>
      <c r="BW118" s="1054"/>
      <c r="BX118" s="1054"/>
      <c r="BY118" s="1054"/>
      <c r="BZ118" s="1054"/>
      <c r="CA118" s="1054" t="s">
        <v>145</v>
      </c>
      <c r="CB118" s="1054"/>
      <c r="CC118" s="1054"/>
      <c r="CD118" s="1054"/>
      <c r="CE118" s="1054"/>
      <c r="CF118" s="970" t="s">
        <v>145</v>
      </c>
      <c r="CG118" s="971"/>
      <c r="CH118" s="971"/>
      <c r="CI118" s="971"/>
      <c r="CJ118" s="971"/>
      <c r="CK118" s="1001"/>
      <c r="CL118" s="1002"/>
      <c r="CM118" s="972" t="s">
        <v>457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145</v>
      </c>
      <c r="DH118" s="1015"/>
      <c r="DI118" s="1015"/>
      <c r="DJ118" s="1015"/>
      <c r="DK118" s="1016"/>
      <c r="DL118" s="1017" t="s">
        <v>145</v>
      </c>
      <c r="DM118" s="1015"/>
      <c r="DN118" s="1015"/>
      <c r="DO118" s="1015"/>
      <c r="DP118" s="1016"/>
      <c r="DQ118" s="1017" t="s">
        <v>145</v>
      </c>
      <c r="DR118" s="1015"/>
      <c r="DS118" s="1015"/>
      <c r="DT118" s="1015"/>
      <c r="DU118" s="1016"/>
      <c r="DV118" s="1018" t="s">
        <v>145</v>
      </c>
      <c r="DW118" s="1019"/>
      <c r="DX118" s="1019"/>
      <c r="DY118" s="1019"/>
      <c r="DZ118" s="1020"/>
    </row>
    <row r="119" spans="1:130" s="247" customFormat="1" ht="26.25" customHeight="1" x14ac:dyDescent="0.15">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145</v>
      </c>
      <c r="AB119" s="948"/>
      <c r="AC119" s="948"/>
      <c r="AD119" s="948"/>
      <c r="AE119" s="949"/>
      <c r="AF119" s="950" t="s">
        <v>145</v>
      </c>
      <c r="AG119" s="948"/>
      <c r="AH119" s="948"/>
      <c r="AI119" s="948"/>
      <c r="AJ119" s="949"/>
      <c r="AK119" s="950" t="s">
        <v>145</v>
      </c>
      <c r="AL119" s="948"/>
      <c r="AM119" s="948"/>
      <c r="AN119" s="948"/>
      <c r="AO119" s="949"/>
      <c r="AP119" s="951" t="s">
        <v>145</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458</v>
      </c>
      <c r="BP119" s="1062"/>
      <c r="BQ119" s="1053">
        <v>24226817</v>
      </c>
      <c r="BR119" s="1054"/>
      <c r="BS119" s="1054"/>
      <c r="BT119" s="1054"/>
      <c r="BU119" s="1054"/>
      <c r="BV119" s="1054">
        <v>22304349</v>
      </c>
      <c r="BW119" s="1054"/>
      <c r="BX119" s="1054"/>
      <c r="BY119" s="1054"/>
      <c r="BZ119" s="1054"/>
      <c r="CA119" s="1054">
        <v>21059578</v>
      </c>
      <c r="CB119" s="1054"/>
      <c r="CC119" s="1054"/>
      <c r="CD119" s="1054"/>
      <c r="CE119" s="1054"/>
      <c r="CF119" s="1055"/>
      <c r="CG119" s="1056"/>
      <c r="CH119" s="1056"/>
      <c r="CI119" s="1056"/>
      <c r="CJ119" s="1057"/>
      <c r="CK119" s="1003"/>
      <c r="CL119" s="1004"/>
      <c r="CM119" s="1058" t="s">
        <v>459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145</v>
      </c>
      <c r="DH119" s="1040"/>
      <c r="DI119" s="1040"/>
      <c r="DJ119" s="1040"/>
      <c r="DK119" s="1041"/>
      <c r="DL119" s="1039" t="s">
        <v>145</v>
      </c>
      <c r="DM119" s="1040"/>
      <c r="DN119" s="1040"/>
      <c r="DO119" s="1040"/>
      <c r="DP119" s="1041"/>
      <c r="DQ119" s="1039" t="s">
        <v>145</v>
      </c>
      <c r="DR119" s="1040"/>
      <c r="DS119" s="1040"/>
      <c r="DT119" s="1040"/>
      <c r="DU119" s="1041"/>
      <c r="DV119" s="1042" t="s">
        <v>145</v>
      </c>
      <c r="DW119" s="1043"/>
      <c r="DX119" s="1043"/>
      <c r="DY119" s="1043"/>
      <c r="DZ119" s="1044"/>
    </row>
    <row r="120" spans="1:130" s="247" customFormat="1" ht="26.25" customHeight="1" x14ac:dyDescent="0.15">
      <c r="A120" s="1115"/>
      <c r="B120" s="1002"/>
      <c r="C120" s="972" t="s">
        <v>436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145</v>
      </c>
      <c r="AB120" s="1015"/>
      <c r="AC120" s="1015"/>
      <c r="AD120" s="1015"/>
      <c r="AE120" s="1016"/>
      <c r="AF120" s="1017" t="s">
        <v>145</v>
      </c>
      <c r="AG120" s="1015"/>
      <c r="AH120" s="1015"/>
      <c r="AI120" s="1015"/>
      <c r="AJ120" s="1016"/>
      <c r="AK120" s="1017" t="s">
        <v>145</v>
      </c>
      <c r="AL120" s="1015"/>
      <c r="AM120" s="1015"/>
      <c r="AN120" s="1015"/>
      <c r="AO120" s="1016"/>
      <c r="AP120" s="1018" t="s">
        <v>145</v>
      </c>
      <c r="AQ120" s="1019"/>
      <c r="AR120" s="1019"/>
      <c r="AS120" s="1019"/>
      <c r="AT120" s="1020"/>
      <c r="AU120" s="1045" t="s">
        <v>460</v>
      </c>
      <c r="AV120" s="1046"/>
      <c r="AW120" s="1046"/>
      <c r="AX120" s="1046"/>
      <c r="AY120" s="1047"/>
      <c r="AZ120" s="996" t="s">
        <v>461</v>
      </c>
      <c r="BA120" s="945"/>
      <c r="BB120" s="945"/>
      <c r="BC120" s="945"/>
      <c r="BD120" s="945"/>
      <c r="BE120" s="945"/>
      <c r="BF120" s="945"/>
      <c r="BG120" s="945"/>
      <c r="BH120" s="945"/>
      <c r="BI120" s="945"/>
      <c r="BJ120" s="945"/>
      <c r="BK120" s="945"/>
      <c r="BL120" s="945"/>
      <c r="BM120" s="945"/>
      <c r="BN120" s="945"/>
      <c r="BO120" s="945"/>
      <c r="BP120" s="946"/>
      <c r="BQ120" s="982">
        <v>5378846</v>
      </c>
      <c r="BR120" s="983"/>
      <c r="BS120" s="983"/>
      <c r="BT120" s="983"/>
      <c r="BU120" s="983"/>
      <c r="BV120" s="983">
        <v>6166144</v>
      </c>
      <c r="BW120" s="983"/>
      <c r="BX120" s="983"/>
      <c r="BY120" s="983"/>
      <c r="BZ120" s="983"/>
      <c r="CA120" s="983">
        <v>5862167</v>
      </c>
      <c r="CB120" s="983"/>
      <c r="CC120" s="983"/>
      <c r="CD120" s="983"/>
      <c r="CE120" s="983"/>
      <c r="CF120" s="997">
        <v>41.5</v>
      </c>
      <c r="CG120" s="998"/>
      <c r="CH120" s="998"/>
      <c r="CI120" s="998"/>
      <c r="CJ120" s="998"/>
      <c r="CK120" s="1063" t="s">
        <v>462</v>
      </c>
      <c r="CL120" s="1064"/>
      <c r="CM120" s="1064"/>
      <c r="CN120" s="1064"/>
      <c r="CO120" s="1065"/>
      <c r="CP120" s="1071" t="s">
        <v>404</v>
      </c>
      <c r="CQ120" s="1072"/>
      <c r="CR120" s="1072"/>
      <c r="CS120" s="1072"/>
      <c r="CT120" s="1072"/>
      <c r="CU120" s="1072"/>
      <c r="CV120" s="1072"/>
      <c r="CW120" s="1072"/>
      <c r="CX120" s="1072"/>
      <c r="CY120" s="1072"/>
      <c r="CZ120" s="1072"/>
      <c r="DA120" s="1072"/>
      <c r="DB120" s="1072"/>
      <c r="DC120" s="1072"/>
      <c r="DD120" s="1072"/>
      <c r="DE120" s="1072"/>
      <c r="DF120" s="1073"/>
      <c r="DG120" s="982">
        <v>5634406</v>
      </c>
      <c r="DH120" s="983"/>
      <c r="DI120" s="983"/>
      <c r="DJ120" s="983"/>
      <c r="DK120" s="983"/>
      <c r="DL120" s="983">
        <v>5130066</v>
      </c>
      <c r="DM120" s="983"/>
      <c r="DN120" s="983"/>
      <c r="DO120" s="983"/>
      <c r="DP120" s="983"/>
      <c r="DQ120" s="983">
        <v>4350743</v>
      </c>
      <c r="DR120" s="983"/>
      <c r="DS120" s="983"/>
      <c r="DT120" s="983"/>
      <c r="DU120" s="983"/>
      <c r="DV120" s="984">
        <v>30.8</v>
      </c>
      <c r="DW120" s="984"/>
      <c r="DX120" s="984"/>
      <c r="DY120" s="984"/>
      <c r="DZ120" s="985"/>
    </row>
    <row r="121" spans="1:130" s="247" customFormat="1" ht="26.25" customHeight="1" x14ac:dyDescent="0.15">
      <c r="A121" s="1115"/>
      <c r="B121" s="1002"/>
      <c r="C121" s="1023" t="s">
        <v>463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145</v>
      </c>
      <c r="AB121" s="1015"/>
      <c r="AC121" s="1015"/>
      <c r="AD121" s="1015"/>
      <c r="AE121" s="1016"/>
      <c r="AF121" s="1017" t="s">
        <v>145</v>
      </c>
      <c r="AG121" s="1015"/>
      <c r="AH121" s="1015"/>
      <c r="AI121" s="1015"/>
      <c r="AJ121" s="1016"/>
      <c r="AK121" s="1017" t="s">
        <v>145</v>
      </c>
      <c r="AL121" s="1015"/>
      <c r="AM121" s="1015"/>
      <c r="AN121" s="1015"/>
      <c r="AO121" s="1016"/>
      <c r="AP121" s="1018" t="s">
        <v>145</v>
      </c>
      <c r="AQ121" s="1019"/>
      <c r="AR121" s="1019"/>
      <c r="AS121" s="1019"/>
      <c r="AT121" s="1020"/>
      <c r="AU121" s="1048"/>
      <c r="AV121" s="1049"/>
      <c r="AW121" s="1049"/>
      <c r="AX121" s="1049"/>
      <c r="AY121" s="1050"/>
      <c r="AZ121" s="1005" t="s">
        <v>464</v>
      </c>
      <c r="BA121" s="1006"/>
      <c r="BB121" s="1006"/>
      <c r="BC121" s="1006"/>
      <c r="BD121" s="1006"/>
      <c r="BE121" s="1006"/>
      <c r="BF121" s="1006"/>
      <c r="BG121" s="1006"/>
      <c r="BH121" s="1006"/>
      <c r="BI121" s="1006"/>
      <c r="BJ121" s="1006"/>
      <c r="BK121" s="1006"/>
      <c r="BL121" s="1006"/>
      <c r="BM121" s="1006"/>
      <c r="BN121" s="1006"/>
      <c r="BO121" s="1006"/>
      <c r="BP121" s="1007"/>
      <c r="BQ121" s="975">
        <v>7948707</v>
      </c>
      <c r="BR121" s="976"/>
      <c r="BS121" s="976"/>
      <c r="BT121" s="976"/>
      <c r="BU121" s="976"/>
      <c r="BV121" s="976">
        <v>7122367</v>
      </c>
      <c r="BW121" s="976"/>
      <c r="BX121" s="976"/>
      <c r="BY121" s="976"/>
      <c r="BZ121" s="976"/>
      <c r="CA121" s="976">
        <v>6543216</v>
      </c>
      <c r="CB121" s="976"/>
      <c r="CC121" s="976"/>
      <c r="CD121" s="976"/>
      <c r="CE121" s="976"/>
      <c r="CF121" s="970">
        <v>46.4</v>
      </c>
      <c r="CG121" s="971"/>
      <c r="CH121" s="971"/>
      <c r="CI121" s="971"/>
      <c r="CJ121" s="971"/>
      <c r="CK121" s="1066"/>
      <c r="CL121" s="1067"/>
      <c r="CM121" s="1067"/>
      <c r="CN121" s="1067"/>
      <c r="CO121" s="1068"/>
      <c r="CP121" s="1076" t="s">
        <v>465</v>
      </c>
      <c r="CQ121" s="1077"/>
      <c r="CR121" s="1077"/>
      <c r="CS121" s="1077"/>
      <c r="CT121" s="1077"/>
      <c r="CU121" s="1077"/>
      <c r="CV121" s="1077"/>
      <c r="CW121" s="1077"/>
      <c r="CX121" s="1077"/>
      <c r="CY121" s="1077"/>
      <c r="CZ121" s="1077"/>
      <c r="DA121" s="1077"/>
      <c r="DB121" s="1077"/>
      <c r="DC121" s="1077"/>
      <c r="DD121" s="1077"/>
      <c r="DE121" s="1077"/>
      <c r="DF121" s="1078"/>
      <c r="DG121" s="975" t="s">
        <v>145</v>
      </c>
      <c r="DH121" s="976"/>
      <c r="DI121" s="976"/>
      <c r="DJ121" s="976"/>
      <c r="DK121" s="976"/>
      <c r="DL121" s="976" t="s">
        <v>145</v>
      </c>
      <c r="DM121" s="976"/>
      <c r="DN121" s="976"/>
      <c r="DO121" s="976"/>
      <c r="DP121" s="976"/>
      <c r="DQ121" s="976" t="s">
        <v>145</v>
      </c>
      <c r="DR121" s="976"/>
      <c r="DS121" s="976"/>
      <c r="DT121" s="976"/>
      <c r="DU121" s="976"/>
      <c r="DV121" s="977" t="s">
        <v>145</v>
      </c>
      <c r="DW121" s="977"/>
      <c r="DX121" s="977"/>
      <c r="DY121" s="977"/>
      <c r="DZ121" s="978"/>
    </row>
    <row r="122" spans="1:130" s="247" customFormat="1" ht="26.25" customHeight="1" x14ac:dyDescent="0.15">
      <c r="A122" s="1115"/>
      <c r="B122" s="1002"/>
      <c r="C122" s="972" t="s">
        <v>446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145</v>
      </c>
      <c r="AB122" s="1015"/>
      <c r="AC122" s="1015"/>
      <c r="AD122" s="1015"/>
      <c r="AE122" s="1016"/>
      <c r="AF122" s="1017" t="s">
        <v>145</v>
      </c>
      <c r="AG122" s="1015"/>
      <c r="AH122" s="1015"/>
      <c r="AI122" s="1015"/>
      <c r="AJ122" s="1016"/>
      <c r="AK122" s="1017" t="s">
        <v>145</v>
      </c>
      <c r="AL122" s="1015"/>
      <c r="AM122" s="1015"/>
      <c r="AN122" s="1015"/>
      <c r="AO122" s="1016"/>
      <c r="AP122" s="1018" t="s">
        <v>145</v>
      </c>
      <c r="AQ122" s="1019"/>
      <c r="AR122" s="1019"/>
      <c r="AS122" s="1019"/>
      <c r="AT122" s="1020"/>
      <c r="AU122" s="1048"/>
      <c r="AV122" s="1049"/>
      <c r="AW122" s="1049"/>
      <c r="AX122" s="1049"/>
      <c r="AY122" s="1050"/>
      <c r="AZ122" s="1030" t="s">
        <v>466</v>
      </c>
      <c r="BA122" s="1021"/>
      <c r="BB122" s="1021"/>
      <c r="BC122" s="1021"/>
      <c r="BD122" s="1021"/>
      <c r="BE122" s="1021"/>
      <c r="BF122" s="1021"/>
      <c r="BG122" s="1021"/>
      <c r="BH122" s="1021"/>
      <c r="BI122" s="1021"/>
      <c r="BJ122" s="1021"/>
      <c r="BK122" s="1021"/>
      <c r="BL122" s="1021"/>
      <c r="BM122" s="1021"/>
      <c r="BN122" s="1021"/>
      <c r="BO122" s="1021"/>
      <c r="BP122" s="1022"/>
      <c r="BQ122" s="1053">
        <v>12619207</v>
      </c>
      <c r="BR122" s="1054"/>
      <c r="BS122" s="1054"/>
      <c r="BT122" s="1054"/>
      <c r="BU122" s="1054"/>
      <c r="BV122" s="1054">
        <v>11579984</v>
      </c>
      <c r="BW122" s="1054"/>
      <c r="BX122" s="1054"/>
      <c r="BY122" s="1054"/>
      <c r="BZ122" s="1054"/>
      <c r="CA122" s="1054">
        <v>10374166</v>
      </c>
      <c r="CB122" s="1054"/>
      <c r="CC122" s="1054"/>
      <c r="CD122" s="1054"/>
      <c r="CE122" s="1054"/>
      <c r="CF122" s="1074">
        <v>73.5</v>
      </c>
      <c r="CG122" s="1075"/>
      <c r="CH122" s="1075"/>
      <c r="CI122" s="1075"/>
      <c r="CJ122" s="1075"/>
      <c r="CK122" s="1066"/>
      <c r="CL122" s="1067"/>
      <c r="CM122" s="1067"/>
      <c r="CN122" s="1067"/>
      <c r="CO122" s="1068"/>
      <c r="CP122" s="1076" t="s">
        <v>467</v>
      </c>
      <c r="CQ122" s="1077"/>
      <c r="CR122" s="1077"/>
      <c r="CS122" s="1077"/>
      <c r="CT122" s="1077"/>
      <c r="CU122" s="1077"/>
      <c r="CV122" s="1077"/>
      <c r="CW122" s="1077"/>
      <c r="CX122" s="1077"/>
      <c r="CY122" s="1077"/>
      <c r="CZ122" s="1077"/>
      <c r="DA122" s="1077"/>
      <c r="DB122" s="1077"/>
      <c r="DC122" s="1077"/>
      <c r="DD122" s="1077"/>
      <c r="DE122" s="1077"/>
      <c r="DF122" s="1078"/>
      <c r="DG122" s="975" t="s">
        <v>145</v>
      </c>
      <c r="DH122" s="976"/>
      <c r="DI122" s="976"/>
      <c r="DJ122" s="976"/>
      <c r="DK122" s="976"/>
      <c r="DL122" s="976" t="s">
        <v>145</v>
      </c>
      <c r="DM122" s="976"/>
      <c r="DN122" s="976"/>
      <c r="DO122" s="976"/>
      <c r="DP122" s="976"/>
      <c r="DQ122" s="976" t="s">
        <v>145</v>
      </c>
      <c r="DR122" s="976"/>
      <c r="DS122" s="976"/>
      <c r="DT122" s="976"/>
      <c r="DU122" s="976"/>
      <c r="DV122" s="977" t="s">
        <v>145</v>
      </c>
      <c r="DW122" s="977"/>
      <c r="DX122" s="977"/>
      <c r="DY122" s="977"/>
      <c r="DZ122" s="978"/>
    </row>
    <row r="123" spans="1:130" s="247" customFormat="1" ht="26.25" customHeight="1" x14ac:dyDescent="0.15">
      <c r="A123" s="1115"/>
      <c r="B123" s="1002"/>
      <c r="C123" s="972" t="s">
        <v>452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23073</v>
      </c>
      <c r="AB123" s="1015"/>
      <c r="AC123" s="1015"/>
      <c r="AD123" s="1015"/>
      <c r="AE123" s="1016"/>
      <c r="AF123" s="1017">
        <v>19823</v>
      </c>
      <c r="AG123" s="1015"/>
      <c r="AH123" s="1015"/>
      <c r="AI123" s="1015"/>
      <c r="AJ123" s="1016"/>
      <c r="AK123" s="1017">
        <v>11973</v>
      </c>
      <c r="AL123" s="1015"/>
      <c r="AM123" s="1015"/>
      <c r="AN123" s="1015"/>
      <c r="AO123" s="1016"/>
      <c r="AP123" s="1018">
        <v>0.1</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468</v>
      </c>
      <c r="BP123" s="1062"/>
      <c r="BQ123" s="1121">
        <v>25946760</v>
      </c>
      <c r="BR123" s="1122"/>
      <c r="BS123" s="1122"/>
      <c r="BT123" s="1122"/>
      <c r="BU123" s="1122"/>
      <c r="BV123" s="1122">
        <v>24868495</v>
      </c>
      <c r="BW123" s="1122"/>
      <c r="BX123" s="1122"/>
      <c r="BY123" s="1122"/>
      <c r="BZ123" s="1122"/>
      <c r="CA123" s="1122">
        <v>22779549</v>
      </c>
      <c r="CB123" s="1122"/>
      <c r="CC123" s="1122"/>
      <c r="CD123" s="1122"/>
      <c r="CE123" s="1122"/>
      <c r="CF123" s="1055"/>
      <c r="CG123" s="1056"/>
      <c r="CH123" s="1056"/>
      <c r="CI123" s="1056"/>
      <c r="CJ123" s="1057"/>
      <c r="CK123" s="1066"/>
      <c r="CL123" s="1067"/>
      <c r="CM123" s="1067"/>
      <c r="CN123" s="1067"/>
      <c r="CO123" s="1068"/>
      <c r="CP123" s="1076" t="s">
        <v>401</v>
      </c>
      <c r="CQ123" s="1077"/>
      <c r="CR123" s="1077"/>
      <c r="CS123" s="1077"/>
      <c r="CT123" s="1077"/>
      <c r="CU123" s="1077"/>
      <c r="CV123" s="1077"/>
      <c r="CW123" s="1077"/>
      <c r="CX123" s="1077"/>
      <c r="CY123" s="1077"/>
      <c r="CZ123" s="1077"/>
      <c r="DA123" s="1077"/>
      <c r="DB123" s="1077"/>
      <c r="DC123" s="1077"/>
      <c r="DD123" s="1077"/>
      <c r="DE123" s="1077"/>
      <c r="DF123" s="1078"/>
      <c r="DG123" s="1014" t="s">
        <v>145</v>
      </c>
      <c r="DH123" s="1015"/>
      <c r="DI123" s="1015"/>
      <c r="DJ123" s="1015"/>
      <c r="DK123" s="1016"/>
      <c r="DL123" s="1017" t="s">
        <v>145</v>
      </c>
      <c r="DM123" s="1015"/>
      <c r="DN123" s="1015"/>
      <c r="DO123" s="1015"/>
      <c r="DP123" s="1016"/>
      <c r="DQ123" s="1017" t="s">
        <v>145</v>
      </c>
      <c r="DR123" s="1015"/>
      <c r="DS123" s="1015"/>
      <c r="DT123" s="1015"/>
      <c r="DU123" s="1016"/>
      <c r="DV123" s="1018" t="s">
        <v>145</v>
      </c>
      <c r="DW123" s="1019"/>
      <c r="DX123" s="1019"/>
      <c r="DY123" s="1019"/>
      <c r="DZ123" s="1020"/>
    </row>
    <row r="124" spans="1:130" s="247" customFormat="1" ht="26.25" customHeight="1" thickBot="1" x14ac:dyDescent="0.2">
      <c r="A124" s="1115"/>
      <c r="B124" s="1002"/>
      <c r="C124" s="972" t="s">
        <v>455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145</v>
      </c>
      <c r="AB124" s="1015"/>
      <c r="AC124" s="1015"/>
      <c r="AD124" s="1015"/>
      <c r="AE124" s="1016"/>
      <c r="AF124" s="1017" t="s">
        <v>145</v>
      </c>
      <c r="AG124" s="1015"/>
      <c r="AH124" s="1015"/>
      <c r="AI124" s="1015"/>
      <c r="AJ124" s="1016"/>
      <c r="AK124" s="1017" t="s">
        <v>145</v>
      </c>
      <c r="AL124" s="1015"/>
      <c r="AM124" s="1015"/>
      <c r="AN124" s="1015"/>
      <c r="AO124" s="1016"/>
      <c r="AP124" s="1018" t="s">
        <v>145</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145</v>
      </c>
      <c r="BR124" s="1084"/>
      <c r="BS124" s="1084"/>
      <c r="BT124" s="1084"/>
      <c r="BU124" s="1084"/>
      <c r="BV124" s="1084" t="s">
        <v>145</v>
      </c>
      <c r="BW124" s="1084"/>
      <c r="BX124" s="1084"/>
      <c r="BY124" s="1084"/>
      <c r="BZ124" s="1084"/>
      <c r="CA124" s="1084" t="s">
        <v>145</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145</v>
      </c>
      <c r="DH124" s="1040"/>
      <c r="DI124" s="1040"/>
      <c r="DJ124" s="1040"/>
      <c r="DK124" s="1041"/>
      <c r="DL124" s="1039" t="s">
        <v>145</v>
      </c>
      <c r="DM124" s="1040"/>
      <c r="DN124" s="1040"/>
      <c r="DO124" s="1040"/>
      <c r="DP124" s="1041"/>
      <c r="DQ124" s="1039" t="s">
        <v>145</v>
      </c>
      <c r="DR124" s="1040"/>
      <c r="DS124" s="1040"/>
      <c r="DT124" s="1040"/>
      <c r="DU124" s="1041"/>
      <c r="DV124" s="1042" t="s">
        <v>145</v>
      </c>
      <c r="DW124" s="1043"/>
      <c r="DX124" s="1043"/>
      <c r="DY124" s="1043"/>
      <c r="DZ124" s="1044"/>
    </row>
    <row r="125" spans="1:130" s="247" customFormat="1" ht="26.25" customHeight="1" x14ac:dyDescent="0.15">
      <c r="A125" s="1115"/>
      <c r="B125" s="1002"/>
      <c r="C125" s="972" t="s">
        <v>457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145</v>
      </c>
      <c r="AB125" s="1015"/>
      <c r="AC125" s="1015"/>
      <c r="AD125" s="1015"/>
      <c r="AE125" s="1016"/>
      <c r="AF125" s="1017" t="s">
        <v>145</v>
      </c>
      <c r="AG125" s="1015"/>
      <c r="AH125" s="1015"/>
      <c r="AI125" s="1015"/>
      <c r="AJ125" s="1016"/>
      <c r="AK125" s="1017" t="s">
        <v>145</v>
      </c>
      <c r="AL125" s="1015"/>
      <c r="AM125" s="1015"/>
      <c r="AN125" s="1015"/>
      <c r="AO125" s="1016"/>
      <c r="AP125" s="1018" t="s">
        <v>145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145</v>
      </c>
      <c r="DH125" s="983"/>
      <c r="DI125" s="983"/>
      <c r="DJ125" s="983"/>
      <c r="DK125" s="983"/>
      <c r="DL125" s="983" t="s">
        <v>145</v>
      </c>
      <c r="DM125" s="983"/>
      <c r="DN125" s="983"/>
      <c r="DO125" s="983"/>
      <c r="DP125" s="983"/>
      <c r="DQ125" s="983" t="s">
        <v>145</v>
      </c>
      <c r="DR125" s="983"/>
      <c r="DS125" s="983"/>
      <c r="DT125" s="983"/>
      <c r="DU125" s="983"/>
      <c r="DV125" s="984" t="s">
        <v>145</v>
      </c>
      <c r="DW125" s="984"/>
      <c r="DX125" s="984"/>
      <c r="DY125" s="984"/>
      <c r="DZ125" s="985"/>
    </row>
    <row r="126" spans="1:130" s="247" customFormat="1" ht="26.25" customHeight="1" thickBot="1" x14ac:dyDescent="0.2">
      <c r="A126" s="1115"/>
      <c r="B126" s="1002"/>
      <c r="C126" s="972" t="s">
        <v>459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145</v>
      </c>
      <c r="AB126" s="1015"/>
      <c r="AC126" s="1015"/>
      <c r="AD126" s="1015"/>
      <c r="AE126" s="1016"/>
      <c r="AF126" s="1017" t="s">
        <v>145</v>
      </c>
      <c r="AG126" s="1015"/>
      <c r="AH126" s="1015"/>
      <c r="AI126" s="1015"/>
      <c r="AJ126" s="1016"/>
      <c r="AK126" s="1017" t="s">
        <v>145</v>
      </c>
      <c r="AL126" s="1015"/>
      <c r="AM126" s="1015"/>
      <c r="AN126" s="1015"/>
      <c r="AO126" s="1016"/>
      <c r="AP126" s="1018" t="s">
        <v>145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145</v>
      </c>
      <c r="DH126" s="976"/>
      <c r="DI126" s="976"/>
      <c r="DJ126" s="976"/>
      <c r="DK126" s="976"/>
      <c r="DL126" s="976" t="s">
        <v>145</v>
      </c>
      <c r="DM126" s="976"/>
      <c r="DN126" s="976"/>
      <c r="DO126" s="976"/>
      <c r="DP126" s="976"/>
      <c r="DQ126" s="976" t="s">
        <v>145</v>
      </c>
      <c r="DR126" s="976"/>
      <c r="DS126" s="976"/>
      <c r="DT126" s="976"/>
      <c r="DU126" s="976"/>
      <c r="DV126" s="977" t="s">
        <v>145</v>
      </c>
      <c r="DW126" s="977"/>
      <c r="DX126" s="977"/>
      <c r="DY126" s="977"/>
      <c r="DZ126" s="978"/>
    </row>
    <row r="127" spans="1:130" s="247" customFormat="1" ht="26.25" customHeight="1" x14ac:dyDescent="0.15">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2325</v>
      </c>
      <c r="AB127" s="1015"/>
      <c r="AC127" s="1015"/>
      <c r="AD127" s="1015"/>
      <c r="AE127" s="1016"/>
      <c r="AF127" s="1017" t="s">
        <v>145</v>
      </c>
      <c r="AG127" s="1015"/>
      <c r="AH127" s="1015"/>
      <c r="AI127" s="1015"/>
      <c r="AJ127" s="1016"/>
      <c r="AK127" s="1017" t="s">
        <v>145</v>
      </c>
      <c r="AL127" s="1015"/>
      <c r="AM127" s="1015"/>
      <c r="AN127" s="1015"/>
      <c r="AO127" s="1016"/>
      <c r="AP127" s="1018" t="s">
        <v>145</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145</v>
      </c>
      <c r="DH127" s="976"/>
      <c r="DI127" s="976"/>
      <c r="DJ127" s="976"/>
      <c r="DK127" s="976"/>
      <c r="DL127" s="976" t="s">
        <v>145</v>
      </c>
      <c r="DM127" s="976"/>
      <c r="DN127" s="976"/>
      <c r="DO127" s="976"/>
      <c r="DP127" s="976"/>
      <c r="DQ127" s="976" t="s">
        <v>145</v>
      </c>
      <c r="DR127" s="976"/>
      <c r="DS127" s="976"/>
      <c r="DT127" s="976"/>
      <c r="DU127" s="976"/>
      <c r="DV127" s="977" t="s">
        <v>145</v>
      </c>
      <c r="DW127" s="977"/>
      <c r="DX127" s="977"/>
      <c r="DY127" s="977"/>
      <c r="DZ127" s="978"/>
    </row>
    <row r="128" spans="1:130" s="247" customFormat="1" ht="26.25" customHeight="1" thickBot="1" x14ac:dyDescent="0.2">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v>1137870</v>
      </c>
      <c r="AB128" s="1104"/>
      <c r="AC128" s="1104"/>
      <c r="AD128" s="1104"/>
      <c r="AE128" s="1105"/>
      <c r="AF128" s="1106">
        <v>1117572</v>
      </c>
      <c r="AG128" s="1104"/>
      <c r="AH128" s="1104"/>
      <c r="AI128" s="1104"/>
      <c r="AJ128" s="1105"/>
      <c r="AK128" s="1106">
        <v>1070555</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145</v>
      </c>
      <c r="BG128" s="1111"/>
      <c r="BH128" s="1111"/>
      <c r="BI128" s="1111"/>
      <c r="BJ128" s="1111"/>
      <c r="BK128" s="1111"/>
      <c r="BL128" s="1112"/>
      <c r="BM128" s="1110">
        <v>12.75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145</v>
      </c>
      <c r="DH128" s="1096"/>
      <c r="DI128" s="1096"/>
      <c r="DJ128" s="1096"/>
      <c r="DK128" s="1096"/>
      <c r="DL128" s="1096" t="s">
        <v>145</v>
      </c>
      <c r="DM128" s="1096"/>
      <c r="DN128" s="1096"/>
      <c r="DO128" s="1096"/>
      <c r="DP128" s="1096"/>
      <c r="DQ128" s="1096" t="s">
        <v>145</v>
      </c>
      <c r="DR128" s="1096"/>
      <c r="DS128" s="1096"/>
      <c r="DT128" s="1096"/>
      <c r="DU128" s="1096"/>
      <c r="DV128" s="1097" t="s">
        <v>145</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15706333</v>
      </c>
      <c r="AB129" s="1015"/>
      <c r="AC129" s="1015"/>
      <c r="AD129" s="1015"/>
      <c r="AE129" s="1016"/>
      <c r="AF129" s="1017">
        <v>15359752</v>
      </c>
      <c r="AG129" s="1015"/>
      <c r="AH129" s="1015"/>
      <c r="AI129" s="1015"/>
      <c r="AJ129" s="1016"/>
      <c r="AK129" s="1017">
        <v>15447887</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145</v>
      </c>
      <c r="BG129" s="1125"/>
      <c r="BH129" s="1125"/>
      <c r="BI129" s="1125"/>
      <c r="BJ129" s="1125"/>
      <c r="BK129" s="1125"/>
      <c r="BL129" s="1126"/>
      <c r="BM129" s="1124">
        <v>17.75</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1427316</v>
      </c>
      <c r="AB130" s="1015"/>
      <c r="AC130" s="1015"/>
      <c r="AD130" s="1015"/>
      <c r="AE130" s="1016"/>
      <c r="AF130" s="1017">
        <v>1388465</v>
      </c>
      <c r="AG130" s="1015"/>
      <c r="AH130" s="1015"/>
      <c r="AI130" s="1015"/>
      <c r="AJ130" s="1016"/>
      <c r="AK130" s="1017">
        <v>1332102</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-0.4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14279017</v>
      </c>
      <c r="AB131" s="1040"/>
      <c r="AC131" s="1040"/>
      <c r="AD131" s="1040"/>
      <c r="AE131" s="1041"/>
      <c r="AF131" s="1039">
        <v>13971287</v>
      </c>
      <c r="AG131" s="1040"/>
      <c r="AH131" s="1040"/>
      <c r="AI131" s="1040"/>
      <c r="AJ131" s="1041"/>
      <c r="AK131" s="1039">
        <v>14115785</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t="s">
        <v>145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-0.63969389499999996</v>
      </c>
      <c r="AB132" s="1156"/>
      <c r="AC132" s="1156"/>
      <c r="AD132" s="1156"/>
      <c r="AE132" s="1157"/>
      <c r="AF132" s="1158">
        <v>-0.61036610300000005</v>
      </c>
      <c r="AG132" s="1156"/>
      <c r="AH132" s="1156"/>
      <c r="AI132" s="1156"/>
      <c r="AJ132" s="1157"/>
      <c r="AK132" s="1158">
        <v>-0.20083899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-1.4</v>
      </c>
      <c r="AB133" s="1139"/>
      <c r="AC133" s="1139"/>
      <c r="AD133" s="1139"/>
      <c r="AE133" s="1140"/>
      <c r="AF133" s="1138">
        <v>-0.8</v>
      </c>
      <c r="AG133" s="1139"/>
      <c r="AH133" s="1139"/>
      <c r="AI133" s="1139"/>
      <c r="AJ133" s="1140"/>
      <c r="AK133" s="1138">
        <v>-0.4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ycoI/6/YboW5sytqKDK4TWKZ3QTauYy1DnkedZH4/J0hSfZHWUepBoaj8+2oNwx+W+iZURM8H/gE22TLIOUQA==" saltValue="cHlnD76Jc3h/nmgBqgoe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RtnwYByhbccXSF6Qqj72YkodZSPJ2GWgRCRaKTMMcP5dZt3NyJ3rzd3mOoExW/Ra/JJ+DqacpqTxkyZUhokoQ==" saltValue="72eCOsidos0sczWzBo8t5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Ir0IfWg5Fh4oSvB/L64w8rMpsWcmXJSdUWjR2054uaZ49RyOLwcpbywHG4cisFNmY+6+93vILKCyJ5dlv8+2g==" saltValue="JpC3OXqov5JNQvsuQn7dF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5026037</v>
      </c>
      <c r="AP9" s="313">
        <v>65889</v>
      </c>
      <c r="AQ9" s="314">
        <v>57754</v>
      </c>
      <c r="AR9" s="315">
        <v>14.1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190689</v>
      </c>
      <c r="AP10" s="316">
        <v>2500</v>
      </c>
      <c r="AQ10" s="317">
        <v>3830</v>
      </c>
      <c r="AR10" s="318">
        <v>-34.700000000000003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54667</v>
      </c>
      <c r="AP11" s="316">
        <v>717</v>
      </c>
      <c r="AQ11" s="317">
        <v>6814</v>
      </c>
      <c r="AR11" s="318">
        <v>-89.5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1059</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v>4</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363277</v>
      </c>
      <c r="AP14" s="316">
        <v>4762</v>
      </c>
      <c r="AQ14" s="317">
        <v>2651</v>
      </c>
      <c r="AR14" s="318">
        <v>79.599999999999994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69883</v>
      </c>
      <c r="AP15" s="316">
        <v>916</v>
      </c>
      <c r="AQ15" s="317">
        <v>1352</v>
      </c>
      <c r="AR15" s="318">
        <v>-32.200000000000003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-186446</v>
      </c>
      <c r="AP16" s="316">
        <v>-2444</v>
      </c>
      <c r="AQ16" s="317">
        <v>-4074</v>
      </c>
      <c r="AR16" s="318">
        <v>-40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5518107</v>
      </c>
      <c r="AP17" s="316">
        <v>72340</v>
      </c>
      <c r="AQ17" s="317">
        <v>69392</v>
      </c>
      <c r="AR17" s="318">
        <v>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5.76</v>
      </c>
      <c r="AP21" s="329">
        <v>6.31</v>
      </c>
      <c r="AQ21" s="330">
        <v>-0.55000000000000004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100.7</v>
      </c>
      <c r="AP22" s="334">
        <v>98.4</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1550904</v>
      </c>
      <c r="AP32" s="343">
        <v>20332</v>
      </c>
      <c r="AQ32" s="344">
        <v>34189</v>
      </c>
      <c r="AR32" s="345">
        <v>-40.5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v>16</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775753</v>
      </c>
      <c r="AP35" s="343">
        <v>10170</v>
      </c>
      <c r="AQ35" s="344">
        <v>9412</v>
      </c>
      <c r="AR35" s="345">
        <v>8.1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v>35677</v>
      </c>
      <c r="AP36" s="343">
        <v>468</v>
      </c>
      <c r="AQ36" s="344">
        <v>2024</v>
      </c>
      <c r="AR36" s="345">
        <v>-76.900000000000006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v>11973</v>
      </c>
      <c r="AP37" s="343">
        <v>157</v>
      </c>
      <c r="AQ37" s="344">
        <v>1165</v>
      </c>
      <c r="AR37" s="345">
        <v>-86.5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t="s">
        <v>506</v>
      </c>
      <c r="AP38" s="346" t="s">
        <v>506</v>
      </c>
      <c r="AQ38" s="347">
        <v>2</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v>-1070555</v>
      </c>
      <c r="AP39" s="343">
        <v>-14035</v>
      </c>
      <c r="AQ39" s="344">
        <v>-6367</v>
      </c>
      <c r="AR39" s="345">
        <v>120.4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-1332102</v>
      </c>
      <c r="AP40" s="343">
        <v>-17463</v>
      </c>
      <c r="AQ40" s="344">
        <v>-28963</v>
      </c>
      <c r="AR40" s="345">
        <v>-39.700000000000003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-28350</v>
      </c>
      <c r="AP41" s="343">
        <v>-372</v>
      </c>
      <c r="AQ41" s="344">
        <v>11478</v>
      </c>
      <c r="AR41" s="345">
        <v>-103.2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4826422</v>
      </c>
      <c r="AN51" s="365">
        <v>64377</v>
      </c>
      <c r="AO51" s="366">
        <v>33.799999999999997</v>
      </c>
      <c r="AP51" s="367">
        <v>92247</v>
      </c>
      <c r="AQ51" s="368">
        <v>39.200000000000003</v>
      </c>
      <c r="AR51" s="369">
        <v>-5.4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3880753</v>
      </c>
      <c r="AN52" s="373">
        <v>51763</v>
      </c>
      <c r="AO52" s="374">
        <v>94.4</v>
      </c>
      <c r="AP52" s="375">
        <v>37204</v>
      </c>
      <c r="AQ52" s="376">
        <v>16.899999999999999</v>
      </c>
      <c r="AR52" s="377">
        <v>77.5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3396040</v>
      </c>
      <c r="AN53" s="365">
        <v>45009</v>
      </c>
      <c r="AO53" s="366">
        <v>-30.1</v>
      </c>
      <c r="AP53" s="367">
        <v>44504</v>
      </c>
      <c r="AQ53" s="368">
        <v>-51.8</v>
      </c>
      <c r="AR53" s="369">
        <v>21.7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2337167</v>
      </c>
      <c r="AN54" s="373">
        <v>30976</v>
      </c>
      <c r="AO54" s="374">
        <v>-40.200000000000003</v>
      </c>
      <c r="AP54" s="375">
        <v>25876</v>
      </c>
      <c r="AQ54" s="376">
        <v>-30.4</v>
      </c>
      <c r="AR54" s="377">
        <v>-9.8000000000000007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2245196</v>
      </c>
      <c r="AN55" s="365">
        <v>29650</v>
      </c>
      <c r="AO55" s="366">
        <v>-34.1</v>
      </c>
      <c r="AP55" s="367">
        <v>47820</v>
      </c>
      <c r="AQ55" s="368">
        <v>7.5</v>
      </c>
      <c r="AR55" s="369">
        <v>-41.6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1842367</v>
      </c>
      <c r="AN56" s="373">
        <v>24330</v>
      </c>
      <c r="AO56" s="374">
        <v>-21.5</v>
      </c>
      <c r="AP56" s="375">
        <v>25855</v>
      </c>
      <c r="AQ56" s="376">
        <v>-0.1</v>
      </c>
      <c r="AR56" s="377">
        <v>-21.4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3435648</v>
      </c>
      <c r="AN57" s="365">
        <v>45183</v>
      </c>
      <c r="AO57" s="366">
        <v>52.4</v>
      </c>
      <c r="AP57" s="367">
        <v>41934</v>
      </c>
      <c r="AQ57" s="368">
        <v>-12.3</v>
      </c>
      <c r="AR57" s="369">
        <v>64.7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2086646</v>
      </c>
      <c r="AN58" s="373">
        <v>27442</v>
      </c>
      <c r="AO58" s="374">
        <v>12.8</v>
      </c>
      <c r="AP58" s="375">
        <v>23352</v>
      </c>
      <c r="AQ58" s="376">
        <v>-9.6999999999999993</v>
      </c>
      <c r="AR58" s="377">
        <v>22.5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2199421</v>
      </c>
      <c r="AN59" s="365">
        <v>28834</v>
      </c>
      <c r="AO59" s="366">
        <v>-36.200000000000003</v>
      </c>
      <c r="AP59" s="367">
        <v>45588</v>
      </c>
      <c r="AQ59" s="368">
        <v>8.6999999999999993</v>
      </c>
      <c r="AR59" s="369">
        <v>-44.9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1555659</v>
      </c>
      <c r="AN60" s="373">
        <v>20394</v>
      </c>
      <c r="AO60" s="374">
        <v>-25.7</v>
      </c>
      <c r="AP60" s="375">
        <v>24150</v>
      </c>
      <c r="AQ60" s="376">
        <v>3.4</v>
      </c>
      <c r="AR60" s="377">
        <v>-29.1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3220545</v>
      </c>
      <c r="AN61" s="380">
        <v>42611</v>
      </c>
      <c r="AO61" s="381">
        <v>-2.8</v>
      </c>
      <c r="AP61" s="382">
        <v>54419</v>
      </c>
      <c r="AQ61" s="383">
        <v>-1.7</v>
      </c>
      <c r="AR61" s="369">
        <v>-1.1000000000000001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2340518</v>
      </c>
      <c r="AN62" s="373">
        <v>30981</v>
      </c>
      <c r="AO62" s="374">
        <v>4</v>
      </c>
      <c r="AP62" s="375">
        <v>27287</v>
      </c>
      <c r="AQ62" s="376">
        <v>-4</v>
      </c>
      <c r="AR62" s="377">
        <v>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6qULIH3wPuQA+dCTXK7GkKuUn0K+I6NQ8fLkEpB+dN+oXHpydbzaRLtD4zWCHK7vEp4io4z33Wo+iaeQFKZJw==" saltValue="fPhEny6YKLc/rFRQKm4p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A7EJZKrrlqOkXyGjNFVt1mYw1VkPXj3FVzD/isooylfMmEeTl0TDhuQKD+/kYO40YX+XowSk+nF44BQ704dzaw==" saltValue="8iHY5cfjpiW0txNguwtci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jHkYDXHElXtzeLqjp50q47PxWc6faCBQA+l2u4n2ybXwu5I0J2P7tmi6+TqedQcQMyL7tmlXc+WKHpgVEPh7jw==" saltValue="bFqfpl+7SxZgr1fs+midx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11.15</v>
      </c>
      <c r="G47" s="12">
        <v>12.32</v>
      </c>
      <c r="H47" s="12">
        <v>14.47</v>
      </c>
      <c r="I47" s="12">
        <v>14.8</v>
      </c>
      <c r="J47" s="13">
        <v>12.9</v>
      </c>
    </row>
    <row r="48" spans="2:10" ht="57.75" customHeight="1" x14ac:dyDescent="0.15">
      <c r="B48" s="14"/>
      <c r="C48" s="1200" t="s">
        <v>4</v>
      </c>
      <c r="D48" s="1200"/>
      <c r="E48" s="1201"/>
      <c r="F48" s="15">
        <v>2.98</v>
      </c>
      <c r="G48" s="16">
        <v>3.63</v>
      </c>
      <c r="H48" s="16">
        <v>3.47</v>
      </c>
      <c r="I48" s="16">
        <v>3.93</v>
      </c>
      <c r="J48" s="17">
        <v>2.36</v>
      </c>
    </row>
    <row r="49" spans="2:10" ht="57.75" customHeight="1" thickBot="1" x14ac:dyDescent="0.2">
      <c r="B49" s="18"/>
      <c r="C49" s="1202" t="s">
        <v>5</v>
      </c>
      <c r="D49" s="1202"/>
      <c r="E49" s="1203"/>
      <c r="F49" s="19">
        <v>2.08</v>
      </c>
      <c r="G49" s="20">
        <v>2.2000000000000002</v>
      </c>
      <c r="H49" s="20">
        <v>2.85</v>
      </c>
      <c r="I49" s="20">
        <v>0.38</v>
      </c>
      <c r="J49" s="21" t="s">
        <v>553</v>
      </c>
    </row>
    <row r="50" spans="2:10" ht="13.5" customHeight="1" x14ac:dyDescent="0.15"/>
  </sheetData>
  <sheetProtection algorithmName="SHA-512" hashValue="HjVsWPeBgQDH5khl9dqVeSZCkj/CRPYDuqN+arX9usJJ2KRtgfE47WZwbGCXc6OYuv6pJI66ybNpFKbY+SIIhQ==" saltValue="MvULxl0uCHd7FHp6XVi0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2021-03-05T02:56:43Z</cp:lastPrinted>
  <dcterms:created xsi:type="dcterms:W3CDTF">2021-02-05T02:03:06Z</dcterms:created>
  <dcterms:modified xsi:type="dcterms:W3CDTF">2021-09-27T05:08:57Z</dcterms:modified>
  <cp:category/>
</cp:coreProperties>
</file>